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t96767\Desktop\"/>
    </mc:Choice>
  </mc:AlternateContent>
  <bookViews>
    <workbookView xWindow="360" yWindow="120" windowWidth="11280" windowHeight="6225"/>
  </bookViews>
  <sheets>
    <sheet name="príjmy" sheetId="1" r:id="rId1"/>
    <sheet name="Hárok1" sheetId="3" r:id="rId2"/>
    <sheet name="výdavky" sheetId="2" r:id="rId3"/>
  </sheets>
  <definedNames>
    <definedName name="_xlnm._FilterDatabase" localSheetId="2" hidden="1">výdavky!$A$6:$C$6</definedName>
    <definedName name="_xlnm.Print_Titles" localSheetId="2">výdavky!$4:$8</definedName>
  </definedNames>
  <calcPr calcId="152511"/>
</workbook>
</file>

<file path=xl/calcChain.xml><?xml version="1.0" encoding="utf-8"?>
<calcChain xmlns="http://schemas.openxmlformats.org/spreadsheetml/2006/main">
  <c r="J38" i="2" l="1"/>
  <c r="L38" i="2" l="1"/>
  <c r="F31" i="1" l="1"/>
  <c r="F15" i="1"/>
  <c r="F7" i="1"/>
  <c r="G31" i="1"/>
  <c r="G15" i="1"/>
  <c r="G7" i="1"/>
  <c r="G97" i="2" l="1"/>
  <c r="G201" i="2"/>
  <c r="G152" i="2"/>
  <c r="G112" i="2"/>
  <c r="H31" i="1"/>
  <c r="H15" i="1"/>
  <c r="H7" i="1"/>
  <c r="K38" i="2"/>
  <c r="E7" i="1"/>
  <c r="D7" i="1"/>
  <c r="E31" i="1"/>
  <c r="D31" i="1"/>
  <c r="E15" i="1"/>
  <c r="C339" i="2"/>
  <c r="C336" i="2"/>
  <c r="C337" i="2" s="1"/>
  <c r="C327" i="2"/>
  <c r="C329" i="2" s="1"/>
  <c r="C330" i="2"/>
  <c r="C331" i="2" s="1"/>
  <c r="C333" i="2"/>
  <c r="C338" i="2" l="1"/>
  <c r="C328" i="2"/>
</calcChain>
</file>

<file path=xl/sharedStrings.xml><?xml version="1.0" encoding="utf-8"?>
<sst xmlns="http://schemas.openxmlformats.org/spreadsheetml/2006/main" count="453" uniqueCount="290">
  <si>
    <t>Kapitálové príjmy spolu:</t>
  </si>
  <si>
    <t>212 004 - príjem z prenájmu bytu - príjem ponížený na základe odpredaja bytu do OV.</t>
  </si>
  <si>
    <t>Bežné príjmy spolu:</t>
  </si>
  <si>
    <t>Kapitálové výdavky spolu:</t>
  </si>
  <si>
    <t>625 001</t>
  </si>
  <si>
    <t>625 002</t>
  </si>
  <si>
    <t>Tovary a služby</t>
  </si>
  <si>
    <t>631 001</t>
  </si>
  <si>
    <t>Dopravné</t>
  </si>
  <si>
    <t>634 001</t>
  </si>
  <si>
    <t>635 001</t>
  </si>
  <si>
    <t>635 002</t>
  </si>
  <si>
    <t>01.1.2 Finančná a rozpočtová oblasť</t>
  </si>
  <si>
    <t>632 001</t>
  </si>
  <si>
    <t>04.5.1 Cestná doprava</t>
  </si>
  <si>
    <t>05.2.0 Nakladanie s odpad.vodami</t>
  </si>
  <si>
    <t>06.4.0 Verejné osvetlenie</t>
  </si>
  <si>
    <t>08.3.0 Vysielacie a vydavateľské služby</t>
  </si>
  <si>
    <t>10 Sociálne zabezpečenie</t>
  </si>
  <si>
    <t>01.7.0  Transakcie verejného dlhu</t>
  </si>
  <si>
    <t>Bežné výdavky spolu:</t>
  </si>
  <si>
    <t xml:space="preserve">Kapitálové príjmy </t>
  </si>
  <si>
    <t xml:space="preserve">Bežné príjmy </t>
  </si>
  <si>
    <t>Rozpočtové príjmy spolu</t>
  </si>
  <si>
    <t>Bežné výdavky spolu</t>
  </si>
  <si>
    <t>Kapitálové výdavky spolu</t>
  </si>
  <si>
    <t>632 001 1</t>
  </si>
  <si>
    <t>Sumarizácia</t>
  </si>
  <si>
    <t>Odmeny</t>
  </si>
  <si>
    <t>Bašty</t>
  </si>
  <si>
    <t>stravné</t>
  </si>
  <si>
    <t>knižnica</t>
  </si>
  <si>
    <t>DzN  FO pozemky</t>
  </si>
  <si>
    <t>DzN FO stavby</t>
  </si>
  <si>
    <t>121001 10</t>
  </si>
  <si>
    <t>DzN PO pozemky</t>
  </si>
  <si>
    <t>121002 10</t>
  </si>
  <si>
    <t>DzN PO stavby</t>
  </si>
  <si>
    <t>Cestovné náhrady</t>
  </si>
  <si>
    <t>Energie, voda a komunikácie</t>
  </si>
  <si>
    <t xml:space="preserve">Materiál </t>
  </si>
  <si>
    <t>Rutinná a štandartná údržba</t>
  </si>
  <si>
    <t>Služby</t>
  </si>
  <si>
    <t>Splácanie úrokov v tuzemsku</t>
  </si>
  <si>
    <t>Poistné a príspevok do poisťovní</t>
  </si>
  <si>
    <t>Iné nedaňové príjmy</t>
  </si>
  <si>
    <t>Rok</t>
  </si>
  <si>
    <t>12 rokov</t>
  </si>
  <si>
    <t>úrok - mesačný</t>
  </si>
  <si>
    <t>úrok - ročný</t>
  </si>
  <si>
    <t>istina - mesačná</t>
  </si>
  <si>
    <t>istina - ročná</t>
  </si>
  <si>
    <t>213 002</t>
  </si>
  <si>
    <t>z prenájmu bytov</t>
  </si>
  <si>
    <t>z toho</t>
  </si>
  <si>
    <t>asistenti</t>
  </si>
  <si>
    <t>Bežné výdavky</t>
  </si>
  <si>
    <t>Kapitálové výdavky</t>
  </si>
  <si>
    <t>ANUITA</t>
  </si>
  <si>
    <t>ROK</t>
  </si>
  <si>
    <t>Úrok</t>
  </si>
  <si>
    <t>istina</t>
  </si>
  <si>
    <t>Úver na 12 rokov 15 mil. Sk  - cesty,chodníky</t>
  </si>
  <si>
    <t>Mzdy, platy, sl.príjmy a ost.osobné vyrovnania</t>
  </si>
  <si>
    <t>Tarifný plat, osob. plat, základný plat</t>
  </si>
  <si>
    <t>Príplatky</t>
  </si>
  <si>
    <t>Poistné do Všeobecnej zdravotnej poisťovne</t>
  </si>
  <si>
    <t>Poistné do ostatných zdravotných poisťovní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</si>
  <si>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</si>
  <si>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</si>
  <si>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</si>
  <si>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</si>
  <si>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</si>
  <si>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</si>
  <si>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Príspevok do doplnkových dôchodkových poisťovní</t>
  </si>
  <si>
    <t>Tuzemské</t>
  </si>
  <si>
    <t>Energie</t>
  </si>
  <si>
    <t>Vodné, stočné</t>
  </si>
  <si>
    <t>Poštovné služby a telekomunikačné služby</t>
  </si>
  <si>
    <t>Interiérové vybavenie</t>
  </si>
  <si>
    <t>Všeobecný materiál</t>
  </si>
  <si>
    <t>Knihy, časopisy, noviny, učebnice, uč. pomôcky.....</t>
  </si>
  <si>
    <t>Softvér a licencie</t>
  </si>
  <si>
    <t>Reprezentačné</t>
  </si>
  <si>
    <t>Palivo, mazivá, oleje, špeciálne kvapaliny</t>
  </si>
  <si>
    <t>Servis, údržba, opravy a výdavky s tým spojené</t>
  </si>
  <si>
    <t>Poistenie</t>
  </si>
  <si>
    <t>Karty, známky, poznámky</t>
  </si>
  <si>
    <t>Prepravné a nájom dopravných prostriedkov</t>
  </si>
  <si>
    <t>Interiérového vybavenia</t>
  </si>
  <si>
    <t>Výpočtovej techniky</t>
  </si>
  <si>
    <t>Budov, objektov alebo ich častí</t>
  </si>
  <si>
    <t>Prevádzkových strojov, prístrojov, zariadení, techniky</t>
  </si>
  <si>
    <t>Propagácia, reklama a inzercia</t>
  </si>
  <si>
    <t>Všeobecné služby</t>
  </si>
  <si>
    <t>Špeciálne služby</t>
  </si>
  <si>
    <t>Poplatky a odvody</t>
  </si>
  <si>
    <t>Stravovanie</t>
  </si>
  <si>
    <t>Poistné</t>
  </si>
  <si>
    <t>Prídel do sociálneho fondu</t>
  </si>
  <si>
    <t>Odmeny a príspevky</t>
  </si>
  <si>
    <t>Odmeny zamestnancov mimopracovného pomeru</t>
  </si>
  <si>
    <t>Banke a pobočke zahraničnej banky</t>
  </si>
  <si>
    <t>Splácanie tuzemskej istiny z bankových úverov dlh.</t>
  </si>
  <si>
    <t>Výnos dane z príjmov poukázany územnej samospráve</t>
  </si>
  <si>
    <t>Daň z nehnuteľností</t>
  </si>
  <si>
    <t>Za psa</t>
  </si>
  <si>
    <t>Za nevýherné hracie prístroje</t>
  </si>
  <si>
    <t>Za ubytovanie</t>
  </si>
  <si>
    <t>Za úžívanie verejného priestranstva</t>
  </si>
  <si>
    <t>Za komunálne odpady a drobné stavebné odpady</t>
  </si>
  <si>
    <t>Z prenajatých budov, priestorov, objektov</t>
  </si>
  <si>
    <t>Z výťažkov z lotérií a iných podobných hier</t>
  </si>
  <si>
    <t>Z refundácie</t>
  </si>
  <si>
    <t>Granty</t>
  </si>
  <si>
    <t>Príjem z predaja kapitálových aktív</t>
  </si>
  <si>
    <t>Z predaja pozemkov</t>
  </si>
  <si>
    <t>Administratívne poplatky</t>
  </si>
  <si>
    <t>Poplatky a platby z nepriemyselného a náhodného predaja služieb</t>
  </si>
  <si>
    <t>Úroky z tuzemských úverov, pôžičiek, návratných finančných výpomocí, vkladov</t>
  </si>
  <si>
    <t>Zostatok prostriedkov z predchádzajúcich rokov</t>
  </si>
  <si>
    <t>Prevod prostriedkov z rezervného fondu obce</t>
  </si>
  <si>
    <t>Prevod prostriedkov z ostatných fondov obce</t>
  </si>
  <si>
    <t>Príjmové finančné operácie</t>
  </si>
  <si>
    <t>Ostatné úvery, pôžičky a návratné finančné výpomoci dlhodobé</t>
  </si>
  <si>
    <t>Vlastné príjmy RO s právnou subjektivitou</t>
  </si>
  <si>
    <t>Kapitálové príjmy</t>
  </si>
  <si>
    <t>Tuzemské kapitálové granty a transfery</t>
  </si>
  <si>
    <t>Príjmy z ostatných finančných operácií</t>
  </si>
  <si>
    <t>Tuzemské bežné granty a transfery</t>
  </si>
  <si>
    <t>Daňové príjmy - dane z príjmov, dane z majetku</t>
  </si>
  <si>
    <t>Daňové príjmy - dane za špecifické služby</t>
  </si>
  <si>
    <t>Nedaňové príjmy - administratívne poplatky a iné poplatky a platby</t>
  </si>
  <si>
    <t xml:space="preserve">Nedaňové príjmy - úroky z tuzemských úverov, pôžičiek, návr. fin. výpomocí, vkladov </t>
  </si>
  <si>
    <t xml:space="preserve">Výdavkové finančné operácie </t>
  </si>
  <si>
    <t>Rozpočtové výdavky spolu</t>
  </si>
  <si>
    <t>Výdavkové finančné operácie</t>
  </si>
  <si>
    <t>03.2.0 Ochrana pred požiarmi</t>
  </si>
  <si>
    <t>05.1.0 Nakladanie s odpadmi</t>
  </si>
  <si>
    <t>08.4.0 Náboženské a iné spoločenské služby</t>
  </si>
  <si>
    <t>klub detí</t>
  </si>
  <si>
    <t xml:space="preserve">školská jedáleň </t>
  </si>
  <si>
    <t>prostriedky na bežné výdavky - mzdy a odvody</t>
  </si>
  <si>
    <t>prostriedky na bežné výdavky - prevádzka</t>
  </si>
  <si>
    <t>vrátenie vlastných príjmov</t>
  </si>
  <si>
    <t>vzdelávacie poukazy</t>
  </si>
  <si>
    <t>06.2.0 Rozvoj obcí</t>
  </si>
  <si>
    <t>111 003</t>
  </si>
  <si>
    <t>133 001</t>
  </si>
  <si>
    <t>133 003</t>
  </si>
  <si>
    <t>133 006</t>
  </si>
  <si>
    <t>133 012</t>
  </si>
  <si>
    <t>133 013</t>
  </si>
  <si>
    <t>292 019</t>
  </si>
  <si>
    <t>651 002  10</t>
  </si>
  <si>
    <t>651 002  20</t>
  </si>
  <si>
    <t>651 002  30</t>
  </si>
  <si>
    <t>632 001 20</t>
  </si>
  <si>
    <t>632 001 10</t>
  </si>
  <si>
    <t>Nedaňové príjmy - príjmy z podnikania a z vlastníctva majetku</t>
  </si>
  <si>
    <t>Tuzemské úvery, pôžičky a návratné finančné výpomoci</t>
  </si>
  <si>
    <t xml:space="preserve">01.7.0 Transakcie verejného dlhu </t>
  </si>
  <si>
    <t>06.6.0 Bývanie a občianska vybavenosť inde neklasifikované</t>
  </si>
  <si>
    <t>Za umiestnenie jadrového zariadenia</t>
  </si>
  <si>
    <t>Rutinná a štandardná údržba</t>
  </si>
  <si>
    <t>Servis, údržba</t>
  </si>
  <si>
    <t>Odmeny mimopracovného pomeru</t>
  </si>
  <si>
    <t xml:space="preserve"> 09.5.0.</t>
  </si>
  <si>
    <t>Školenia</t>
  </si>
  <si>
    <t xml:space="preserve"> </t>
  </si>
  <si>
    <t>Konkurzy a súťaže</t>
  </si>
  <si>
    <t>Projektová dokumentácia</t>
  </si>
  <si>
    <t>€</t>
  </si>
  <si>
    <t>Nákup pozemkov</t>
  </si>
  <si>
    <t>Nákup prevádz.strojov</t>
  </si>
  <si>
    <t>Dane</t>
  </si>
  <si>
    <t>06.6.0 Bývanie a občianska vybavenosť</t>
  </si>
  <si>
    <t>04.5.1.</t>
  </si>
  <si>
    <t>Cestná doprava</t>
  </si>
  <si>
    <t>Knihy do MĽK</t>
  </si>
  <si>
    <t>Manipulačné poplatky súvisiace s úverom</t>
  </si>
  <si>
    <t>06.1.0 Rozvoj bývania</t>
  </si>
  <si>
    <t>Rekonštrukcia VO-spolufinancovanie grantu z EU</t>
  </si>
  <si>
    <t>Mzdy, platy, sl.príjmy- prenesený výkon</t>
  </si>
  <si>
    <t>Sociálne služby - starosta</t>
  </si>
  <si>
    <t>Posedenie s dôchodcami 70. a viac ročnými</t>
  </si>
  <si>
    <t>Rozpočet r. 2015</t>
  </si>
  <si>
    <t>Príjmy z prenajatých pozemkov</t>
  </si>
  <si>
    <t>Príjmy z náhrad z poistného plnenia</t>
  </si>
  <si>
    <t>Transtery v rámci verej. správy zo ŠR - prenesené kompet.</t>
  </si>
  <si>
    <t xml:space="preserve">Zo štátneho rozpočtu </t>
  </si>
  <si>
    <t>Rozpočet 2015</t>
  </si>
  <si>
    <t>Bankové úvery - krátkodobé /prestavba OcU/</t>
  </si>
  <si>
    <t>Príjmy z dobropisov</t>
  </si>
  <si>
    <t>Poplatky  a platby - Recyklačný fond</t>
  </si>
  <si>
    <t>Bankové úvery- dlhodobé</t>
  </si>
  <si>
    <t>Mzdy, platy - dotácie zo ŠR a EU</t>
  </si>
  <si>
    <t>Nájomné</t>
  </si>
  <si>
    <t>Kolkové známky</t>
  </si>
  <si>
    <t>01.1.1.</t>
  </si>
  <si>
    <t>Transfery - spoločný úrad samosprávy</t>
  </si>
  <si>
    <t>08.4.0.</t>
  </si>
  <si>
    <t>Transfery neziskovým PO</t>
  </si>
  <si>
    <t>Úsek evidencie obyvateľstvo zo ŠR</t>
  </si>
  <si>
    <t>06.1.0.</t>
  </si>
  <si>
    <t>Materiál</t>
  </si>
  <si>
    <t>Údržba</t>
  </si>
  <si>
    <t>Transfer občianskym združeniam</t>
  </si>
  <si>
    <t>Transfer na členské príspevky</t>
  </si>
  <si>
    <t>Servis a údržba</t>
  </si>
  <si>
    <t>Bežný transfer</t>
  </si>
  <si>
    <t>Výpočtová technika</t>
  </si>
  <si>
    <t xml:space="preserve">Realizácia nových stavieb </t>
  </si>
  <si>
    <t>05.1.0.</t>
  </si>
  <si>
    <t>Nakladanie s odpadmi</t>
  </si>
  <si>
    <t>Rekonštrukcia a modernizácia</t>
  </si>
  <si>
    <t>Splácanie tuzemskej istiny  - NB</t>
  </si>
  <si>
    <t xml:space="preserve">Rekonštukcia a modernizácia </t>
  </si>
  <si>
    <t xml:space="preserve">Rekonštrukcia a modernizácia </t>
  </si>
  <si>
    <t>Nájomné za nájom</t>
  </si>
  <si>
    <t>Transfer - obec.kanalizačná</t>
  </si>
  <si>
    <t>Transfer - prenesené komp. - evidencia obyvateľstva</t>
  </si>
  <si>
    <t>Rutinná a štandarná údržba</t>
  </si>
  <si>
    <t>Prístavby,stavebné úpravy  /ohrada na OcU/</t>
  </si>
  <si>
    <t>08.4.0. Náboženské a iné služby</t>
  </si>
  <si>
    <t>Prístavby,nadstavby a stavebné úpravy</t>
  </si>
  <si>
    <t>Odmeny - sčítanie ľudu - zo ŠR</t>
  </si>
  <si>
    <t>Odmeny -voľby zo ŠR</t>
  </si>
  <si>
    <t>Výdavky z dotácie zo ŠR a EU</t>
  </si>
  <si>
    <t>Nákup špečiál.strojov,prístrojov,techniky</t>
  </si>
  <si>
    <t>Rozpočet r. 2016</t>
  </si>
  <si>
    <t>Mzdy a platy</t>
  </si>
  <si>
    <t>Odvody</t>
  </si>
  <si>
    <t>Nákup špeciál.prístrojov (kamerový systém)</t>
  </si>
  <si>
    <t>Prístavby,nadstavby,stavebné úpravy(ohrada,sklad)</t>
  </si>
  <si>
    <t>Transfer - CVČ</t>
  </si>
  <si>
    <t>Pokuty a penále</t>
  </si>
  <si>
    <t>Iné - SF</t>
  </si>
  <si>
    <t>08.4.0  Náboženské a iné služby</t>
  </si>
  <si>
    <t>Nákup umeleckých diel</t>
  </si>
  <si>
    <t>Skut.plnenie r. 2013</t>
  </si>
  <si>
    <t>Transfery  - prenesený výkon - ZŠ</t>
  </si>
  <si>
    <t>Skut.r. 2013</t>
  </si>
  <si>
    <t>Skut.č. 2013</t>
  </si>
  <si>
    <t>Rozpočet r. 2017</t>
  </si>
  <si>
    <t>Skut.r.2013</t>
  </si>
  <si>
    <t>Nákup strojov,prístrojov, techniky /traktor/</t>
  </si>
  <si>
    <t>Realizácia stavieb (parkovisko-spevnené plochy))</t>
  </si>
  <si>
    <t>splácanie istiny - spevnené plochy 18 b.j.</t>
  </si>
  <si>
    <t>01.1.1 Výkonné a zákonodárne orgány</t>
  </si>
  <si>
    <t>Výkonné a zákonodárne orgány - transfery</t>
  </si>
  <si>
    <t>Rozvoj bývania - Nájomné byty</t>
  </si>
  <si>
    <t>Výkonné a zákonodárne orgány - granty</t>
  </si>
  <si>
    <t>Bežný transfer RO - OŠK, DH Dubovanka,PZ Mariaš</t>
  </si>
  <si>
    <t>08.1.0  Rekreačné a športové služby</t>
  </si>
  <si>
    <t>08.2.0.      Kultúrne služby -   knižnice</t>
  </si>
  <si>
    <t>08.2.0.</t>
  </si>
  <si>
    <t xml:space="preserve">Kultúrne služby -  svadobka </t>
  </si>
  <si>
    <t>09.1.1.1  Predprimárne vzdelávanie - MŠ /z rozpočtu obce/</t>
  </si>
  <si>
    <t>09.1.2.1  Primárne vzdelávanie s bežnou starostlivosťou /zo ŠR/-ZŠ</t>
  </si>
  <si>
    <t>09.5.0.     Vzdelávanie nedefinované - školský klub detí  /z rozpočtu obce/</t>
  </si>
  <si>
    <t>09.6.0.1  Vedľajšie služby  - školská jedáleň /z rozpočtu obce</t>
  </si>
  <si>
    <t>Vzdelávanie nedefinované podľa úrovne</t>
  </si>
  <si>
    <t>10.2.0.</t>
  </si>
  <si>
    <t>09.1.2. 1   Primárne vzdelávanie - ZŠ</t>
  </si>
  <si>
    <t>Rozpočet 2017</t>
  </si>
  <si>
    <t>Rozpočet r.2018</t>
  </si>
  <si>
    <t>Skut.plnenie r. 2014</t>
  </si>
  <si>
    <t>Očak.skut. r. 2015</t>
  </si>
  <si>
    <t>Skut.r. 2014</t>
  </si>
  <si>
    <t>Očak.skut.r. 2015</t>
  </si>
  <si>
    <t>Očak.skut. r.2015</t>
  </si>
  <si>
    <t>Kapitálový transfer zo ŠR</t>
  </si>
  <si>
    <t>Rozpočet 2016</t>
  </si>
  <si>
    <t>Rozpočet 2018</t>
  </si>
  <si>
    <t>212 003 1</t>
  </si>
  <si>
    <t>Z prenajatých budov  18 b.j.</t>
  </si>
  <si>
    <t>Skut.č.2014</t>
  </si>
  <si>
    <t>Skut.plnenie r.2014</t>
  </si>
  <si>
    <t>Rozpočet r. 2018</t>
  </si>
  <si>
    <t>Očak.pl.2015</t>
  </si>
  <si>
    <t>10.7.0.</t>
  </si>
  <si>
    <t>Náhrady /rodinné prídavky/</t>
  </si>
  <si>
    <t>Nájomné byty - 18 b.j.</t>
  </si>
  <si>
    <t>Splácanie tuz.istiny - NB - 18 b.j.</t>
  </si>
  <si>
    <t>08.1.0.</t>
  </si>
  <si>
    <t>Rekreačné a športové  služby</t>
  </si>
  <si>
    <t>Realizácia nových stavieb</t>
  </si>
  <si>
    <t>ROZPOČET NA ROKY  2016 - 2018</t>
  </si>
  <si>
    <t xml:space="preserve">                      ROZPOČET NA ROKY 2016 - 2018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</si>
</sst>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Sk&quot;;[Red]\-#,##0.00\ &quot;Sk&quot;"/>
  </numFmts>
  <fonts count="38" x14ac:knownFonts="1">
    <font>
      <sz val="10"/>
      <name val="Arial"/>
      <charset val="238"/>
    </font>
    <font>
      <sz val="10"/>
      <name val="Arial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charset val="238"/>
    </font>
    <font>
      <sz val="8"/>
      <name val="Arial"/>
      <charset val="238"/>
    </font>
    <font>
      <b/>
      <i/>
      <sz val="8"/>
      <name val="Arial"/>
      <charset val="238"/>
    </font>
    <font>
      <i/>
      <sz val="8"/>
      <name val="Arial"/>
      <charset val="238"/>
    </font>
    <font>
      <sz val="10"/>
      <name val="Arial"/>
      <charset val="238"/>
    </font>
    <font>
      <b/>
      <sz val="11"/>
      <name val="Arial"/>
      <charset val="238"/>
    </font>
    <font>
      <sz val="10"/>
      <name val="Arial"/>
      <charset val="238"/>
    </font>
    <font>
      <b/>
      <sz val="12"/>
      <name val="Arial"/>
      <charset val="238"/>
    </font>
    <font>
      <sz val="10"/>
      <name val="Arial"/>
      <charset val="238"/>
    </font>
    <font>
      <b/>
      <i/>
      <sz val="11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i/>
      <sz val="14"/>
      <name val="Arial"/>
      <family val="2"/>
    </font>
    <font>
      <b/>
      <sz val="12"/>
      <name val="Arial"/>
      <family val="2"/>
      <charset val="238"/>
    </font>
    <font>
      <i/>
      <sz val="12"/>
      <name val="Arial"/>
      <family val="2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8"/>
      <color theme="0"/>
      <name val="Arial"/>
      <family val="2"/>
      <charset val="238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" fontId="1" fillId="0" borderId="0" applyFont="0" applyFill="0" applyBorder="0" applyAlignment="0" applyProtection="0"/>
  </cellStyleXfs>
  <cellXfs count="565">
    <xf numFmtId="0" fontId="0" fillId="0" borderId="0" xfId="0"/>
    <xf numFmtId="0" fontId="3" fillId="0" borderId="1" xfId="0" applyFont="1" applyFill="1" applyBorder="1"/>
    <xf numFmtId="0" fontId="3" fillId="0" borderId="0" xfId="0" applyFon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1" fillId="0" borderId="0" xfId="0" applyFont="1" applyFill="1"/>
    <xf numFmtId="0" fontId="1" fillId="0" borderId="1" xfId="0" applyFont="1" applyFill="1" applyBorder="1"/>
    <xf numFmtId="0" fontId="7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/>
    <xf numFmtId="0" fontId="8" fillId="0" borderId="0" xfId="0" applyFont="1" applyFill="1"/>
    <xf numFmtId="3" fontId="8" fillId="0" borderId="5" xfId="0" applyNumberFormat="1" applyFont="1" applyFill="1" applyBorder="1" applyAlignment="1">
      <alignment horizontal="left"/>
    </xf>
    <xf numFmtId="3" fontId="8" fillId="0" borderId="7" xfId="0" applyNumberFormat="1" applyFont="1" applyFill="1" applyBorder="1" applyAlignment="1">
      <alignment horizontal="left"/>
    </xf>
    <xf numFmtId="0" fontId="8" fillId="0" borderId="8" xfId="0" applyFont="1" applyFill="1" applyBorder="1"/>
    <xf numFmtId="3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3" fontId="7" fillId="0" borderId="0" xfId="0" applyNumberFormat="1" applyFont="1" applyFill="1" applyBorder="1"/>
    <xf numFmtId="0" fontId="8" fillId="0" borderId="9" xfId="0" applyFont="1" applyFill="1" applyBorder="1" applyAlignment="1">
      <alignment horizontal="left"/>
    </xf>
    <xf numFmtId="0" fontId="8" fillId="0" borderId="10" xfId="0" applyFont="1" applyFill="1" applyBorder="1"/>
    <xf numFmtId="0" fontId="7" fillId="0" borderId="5" xfId="0" applyFont="1" applyFill="1" applyBorder="1" applyAlignment="1">
      <alignment horizontal="left"/>
    </xf>
    <xf numFmtId="0" fontId="10" fillId="0" borderId="0" xfId="0" applyFont="1" applyFill="1"/>
    <xf numFmtId="0" fontId="8" fillId="0" borderId="4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left"/>
    </xf>
    <xf numFmtId="0" fontId="9" fillId="0" borderId="0" xfId="0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3" fillId="0" borderId="12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/>
    <xf numFmtId="3" fontId="20" fillId="0" borderId="0" xfId="0" applyNumberFormat="1" applyFont="1" applyFill="1" applyBorder="1"/>
    <xf numFmtId="0" fontId="3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 applyAlignment="1">
      <alignment horizontal="left"/>
    </xf>
    <xf numFmtId="0" fontId="3" fillId="0" borderId="15" xfId="0" applyFont="1" applyFill="1" applyBorder="1" applyAlignment="1">
      <alignment wrapText="1"/>
    </xf>
    <xf numFmtId="14" fontId="3" fillId="0" borderId="5" xfId="0" applyNumberFormat="1" applyFont="1" applyFill="1" applyBorder="1"/>
    <xf numFmtId="3" fontId="3" fillId="0" borderId="6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14" fontId="3" fillId="0" borderId="16" xfId="0" applyNumberFormat="1" applyFont="1" applyFill="1" applyBorder="1"/>
    <xf numFmtId="3" fontId="3" fillId="0" borderId="17" xfId="0" applyNumberFormat="1" applyFont="1" applyFill="1" applyBorder="1" applyAlignment="1">
      <alignment horizontal="left"/>
    </xf>
    <xf numFmtId="0" fontId="3" fillId="0" borderId="17" xfId="0" applyFont="1" applyFill="1" applyBorder="1" applyAlignment="1">
      <alignment wrapText="1"/>
    </xf>
    <xf numFmtId="2" fontId="3" fillId="0" borderId="16" xfId="0" applyNumberFormat="1" applyFont="1" applyFill="1" applyBorder="1"/>
    <xf numFmtId="0" fontId="19" fillId="0" borderId="17" xfId="0" applyFont="1" applyFill="1" applyBorder="1" applyAlignment="1">
      <alignment wrapText="1"/>
    </xf>
    <xf numFmtId="0" fontId="3" fillId="0" borderId="4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8" xfId="0" applyFont="1" applyFill="1" applyBorder="1"/>
    <xf numFmtId="0" fontId="3" fillId="0" borderId="19" xfId="0" applyFont="1" applyFill="1" applyBorder="1"/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/>
    <xf numFmtId="14" fontId="6" fillId="0" borderId="1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6" fillId="0" borderId="12" xfId="0" applyFont="1" applyFill="1" applyBorder="1" applyAlignment="1">
      <alignment wrapText="1"/>
    </xf>
    <xf numFmtId="14" fontId="3" fillId="0" borderId="19" xfId="0" applyNumberFormat="1" applyFont="1" applyFill="1" applyBorder="1"/>
    <xf numFmtId="0" fontId="18" fillId="0" borderId="19" xfId="0" applyFont="1" applyFill="1" applyBorder="1"/>
    <xf numFmtId="3" fontId="6" fillId="0" borderId="12" xfId="0" applyNumberFormat="1" applyFont="1" applyFill="1" applyBorder="1" applyAlignment="1">
      <alignment horizontal="left"/>
    </xf>
    <xf numFmtId="0" fontId="6" fillId="0" borderId="20" xfId="0" applyFont="1" applyFill="1" applyBorder="1" applyAlignment="1">
      <alignment wrapText="1"/>
    </xf>
    <xf numFmtId="0" fontId="18" fillId="0" borderId="0" xfId="0" applyFont="1" applyFill="1"/>
    <xf numFmtId="0" fontId="6" fillId="0" borderId="19" xfId="0" applyFont="1" applyFill="1" applyBorder="1"/>
    <xf numFmtId="0" fontId="6" fillId="0" borderId="12" xfId="0" applyFont="1" applyFill="1" applyBorder="1"/>
    <xf numFmtId="0" fontId="6" fillId="0" borderId="0" xfId="0" applyFont="1" applyFill="1"/>
    <xf numFmtId="0" fontId="3" fillId="0" borderId="21" xfId="0" applyFont="1" applyFill="1" applyBorder="1" applyAlignment="1">
      <alignment wrapText="1"/>
    </xf>
    <xf numFmtId="0" fontId="2" fillId="0" borderId="19" xfId="0" applyFont="1" applyFill="1" applyBorder="1"/>
    <xf numFmtId="0" fontId="6" fillId="0" borderId="19" xfId="0" applyNumberFormat="1" applyFont="1" applyFill="1" applyBorder="1"/>
    <xf numFmtId="14" fontId="2" fillId="0" borderId="5" xfId="0" applyNumberFormat="1" applyFont="1" applyFill="1" applyBorder="1"/>
    <xf numFmtId="0" fontId="3" fillId="0" borderId="6" xfId="0" applyFont="1" applyFill="1" applyBorder="1" applyAlignment="1">
      <alignment wrapText="1"/>
    </xf>
    <xf numFmtId="0" fontId="20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164" fontId="4" fillId="0" borderId="0" xfId="1" applyNumberFormat="1" applyFont="1" applyFill="1"/>
    <xf numFmtId="4" fontId="3" fillId="0" borderId="0" xfId="1" applyNumberFormat="1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0" fontId="2" fillId="0" borderId="0" xfId="0" applyFont="1" applyFill="1"/>
    <xf numFmtId="0" fontId="2" fillId="0" borderId="22" xfId="0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4" fontId="23" fillId="0" borderId="25" xfId="1" applyNumberFormat="1" applyFont="1" applyFill="1" applyBorder="1"/>
    <xf numFmtId="4" fontId="23" fillId="0" borderId="25" xfId="0" applyNumberFormat="1" applyFont="1" applyFill="1" applyBorder="1"/>
    <xf numFmtId="0" fontId="3" fillId="0" borderId="26" xfId="0" applyFont="1" applyFill="1" applyBorder="1"/>
    <xf numFmtId="4" fontId="23" fillId="0" borderId="27" xfId="0" applyNumberFormat="1" applyFont="1" applyFill="1" applyBorder="1"/>
    <xf numFmtId="0" fontId="20" fillId="0" borderId="0" xfId="0" applyFont="1" applyFill="1"/>
    <xf numFmtId="3" fontId="3" fillId="0" borderId="28" xfId="0" applyNumberFormat="1" applyFont="1" applyFill="1" applyBorder="1"/>
    <xf numFmtId="3" fontId="5" fillId="0" borderId="2" xfId="0" applyNumberFormat="1" applyFont="1" applyFill="1" applyBorder="1"/>
    <xf numFmtId="0" fontId="25" fillId="0" borderId="12" xfId="0" applyFont="1" applyFill="1" applyBorder="1" applyAlignment="1">
      <alignment wrapText="1"/>
    </xf>
    <xf numFmtId="0" fontId="27" fillId="0" borderId="12" xfId="0" applyFont="1" applyFill="1" applyBorder="1" applyAlignment="1">
      <alignment wrapText="1"/>
    </xf>
    <xf numFmtId="0" fontId="26" fillId="0" borderId="12" xfId="0" applyFont="1" applyFill="1" applyBorder="1" applyAlignment="1">
      <alignment wrapText="1"/>
    </xf>
    <xf numFmtId="0" fontId="27" fillId="0" borderId="12" xfId="0" applyFont="1" applyFill="1" applyBorder="1" applyAlignment="1">
      <alignment horizontal="left"/>
    </xf>
    <xf numFmtId="3" fontId="27" fillId="0" borderId="12" xfId="0" applyNumberFormat="1" applyFont="1" applyFill="1" applyBorder="1" applyAlignment="1">
      <alignment horizontal="left"/>
    </xf>
    <xf numFmtId="3" fontId="26" fillId="0" borderId="12" xfId="0" applyNumberFormat="1" applyFont="1" applyFill="1" applyBorder="1" applyAlignment="1">
      <alignment horizontal="left"/>
    </xf>
    <xf numFmtId="0" fontId="26" fillId="0" borderId="19" xfId="0" applyFont="1" applyFill="1" applyBorder="1"/>
    <xf numFmtId="0" fontId="5" fillId="0" borderId="4" xfId="0" applyFont="1" applyFill="1" applyBorder="1"/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0" borderId="30" xfId="0" applyFont="1" applyFill="1" applyBorder="1"/>
    <xf numFmtId="3" fontId="7" fillId="0" borderId="30" xfId="0" applyNumberFormat="1" applyFont="1" applyFill="1" applyBorder="1"/>
    <xf numFmtId="3" fontId="29" fillId="0" borderId="2" xfId="0" applyNumberFormat="1" applyFont="1" applyFill="1" applyBorder="1"/>
    <xf numFmtId="3" fontId="30" fillId="0" borderId="2" xfId="0" applyNumberFormat="1" applyFont="1" applyFill="1" applyBorder="1"/>
    <xf numFmtId="0" fontId="27" fillId="0" borderId="20" xfId="0" applyFont="1" applyFill="1" applyBorder="1" applyAlignment="1">
      <alignment wrapText="1"/>
    </xf>
    <xf numFmtId="0" fontId="27" fillId="0" borderId="6" xfId="0" applyFont="1" applyFill="1" applyBorder="1" applyAlignment="1">
      <alignment wrapText="1"/>
    </xf>
    <xf numFmtId="0" fontId="18" fillId="0" borderId="0" xfId="0" applyFont="1" applyFill="1" applyBorder="1"/>
    <xf numFmtId="0" fontId="1" fillId="0" borderId="31" xfId="0" applyFont="1" applyFill="1" applyBorder="1"/>
    <xf numFmtId="0" fontId="8" fillId="0" borderId="1" xfId="0" applyFont="1" applyFill="1" applyBorder="1"/>
    <xf numFmtId="0" fontId="1" fillId="0" borderId="4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/>
    <xf numFmtId="0" fontId="16" fillId="0" borderId="29" xfId="0" applyFont="1" applyFill="1" applyBorder="1"/>
    <xf numFmtId="0" fontId="17" fillId="0" borderId="1" xfId="0" applyFont="1" applyFill="1" applyBorder="1" applyAlignment="1">
      <alignment horizontal="left"/>
    </xf>
    <xf numFmtId="0" fontId="18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1" fillId="0" borderId="32" xfId="0" applyFont="1" applyFill="1" applyBorder="1"/>
    <xf numFmtId="0" fontId="2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left"/>
    </xf>
    <xf numFmtId="0" fontId="13" fillId="3" borderId="12" xfId="0" applyFont="1" applyFill="1" applyBorder="1"/>
    <xf numFmtId="3" fontId="12" fillId="3" borderId="40" xfId="0" applyNumberFormat="1" applyFont="1" applyFill="1" applyBorder="1"/>
    <xf numFmtId="0" fontId="7" fillId="4" borderId="6" xfId="0" applyFont="1" applyFill="1" applyBorder="1"/>
    <xf numFmtId="0" fontId="7" fillId="4" borderId="5" xfId="0" applyFont="1" applyFill="1" applyBorder="1" applyAlignment="1">
      <alignment horizontal="left"/>
    </xf>
    <xf numFmtId="0" fontId="8" fillId="4" borderId="6" xfId="0" applyFont="1" applyFill="1" applyBorder="1"/>
    <xf numFmtId="0" fontId="7" fillId="4" borderId="9" xfId="0" applyFont="1" applyFill="1" applyBorder="1" applyAlignment="1">
      <alignment horizontal="left"/>
    </xf>
    <xf numFmtId="0" fontId="7" fillId="4" borderId="10" xfId="0" applyFont="1" applyFill="1" applyBorder="1"/>
    <xf numFmtId="0" fontId="7" fillId="5" borderId="41" xfId="0" applyFont="1" applyFill="1" applyBorder="1" applyAlignment="1">
      <alignment horizontal="left"/>
    </xf>
    <xf numFmtId="0" fontId="7" fillId="5" borderId="42" xfId="0" applyFont="1" applyFill="1" applyBorder="1"/>
    <xf numFmtId="0" fontId="8" fillId="5" borderId="42" xfId="0" applyFont="1" applyFill="1" applyBorder="1"/>
    <xf numFmtId="0" fontId="7" fillId="5" borderId="5" xfId="0" applyFont="1" applyFill="1" applyBorder="1" applyAlignment="1">
      <alignment horizontal="left"/>
    </xf>
    <xf numFmtId="0" fontId="8" fillId="5" borderId="6" xfId="0" applyFont="1" applyFill="1" applyBorder="1"/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vertical="center" wrapText="1"/>
    </xf>
    <xf numFmtId="0" fontId="30" fillId="0" borderId="19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wrapText="1"/>
    </xf>
    <xf numFmtId="0" fontId="30" fillId="0" borderId="45" xfId="0" applyFont="1" applyFill="1" applyBorder="1"/>
    <xf numFmtId="0" fontId="30" fillId="0" borderId="46" xfId="0" applyFont="1" applyFill="1" applyBorder="1" applyAlignment="1">
      <alignment horizontal="left"/>
    </xf>
    <xf numFmtId="0" fontId="30" fillId="0" borderId="46" xfId="0" applyFont="1" applyFill="1" applyBorder="1" applyAlignment="1">
      <alignment wrapText="1"/>
    </xf>
    <xf numFmtId="0" fontId="21" fillId="2" borderId="32" xfId="0" applyFont="1" applyFill="1" applyBorder="1"/>
    <xf numFmtId="0" fontId="3" fillId="2" borderId="14" xfId="0" applyFont="1" applyFill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21" fillId="2" borderId="47" xfId="0" applyFont="1" applyFill="1" applyBorder="1"/>
    <xf numFmtId="0" fontId="22" fillId="2" borderId="30" xfId="0" applyFont="1" applyFill="1" applyBorder="1" applyAlignment="1">
      <alignment horizontal="left"/>
    </xf>
    <xf numFmtId="0" fontId="22" fillId="2" borderId="30" xfId="0" applyFont="1" applyFill="1" applyBorder="1" applyAlignment="1">
      <alignment wrapText="1"/>
    </xf>
    <xf numFmtId="3" fontId="22" fillId="2" borderId="48" xfId="0" applyNumberFormat="1" applyFont="1" applyFill="1" applyBorder="1"/>
    <xf numFmtId="0" fontId="12" fillId="2" borderId="49" xfId="0" applyFont="1" applyFill="1" applyBorder="1" applyAlignment="1">
      <alignment horizontal="left"/>
    </xf>
    <xf numFmtId="0" fontId="28" fillId="3" borderId="50" xfId="0" applyFont="1" applyFill="1" applyBorder="1" applyAlignment="1">
      <alignment horizontal="left"/>
    </xf>
    <xf numFmtId="0" fontId="28" fillId="3" borderId="50" xfId="0" applyFont="1" applyFill="1" applyBorder="1" applyAlignment="1">
      <alignment wrapText="1"/>
    </xf>
    <xf numFmtId="0" fontId="28" fillId="3" borderId="49" xfId="0" applyFont="1" applyFill="1" applyBorder="1"/>
    <xf numFmtId="0" fontId="28" fillId="3" borderId="19" xfId="0" applyFont="1" applyFill="1" applyBorder="1"/>
    <xf numFmtId="0" fontId="28" fillId="3" borderId="12" xfId="0" applyFont="1" applyFill="1" applyBorder="1" applyAlignment="1">
      <alignment horizontal="left"/>
    </xf>
    <xf numFmtId="0" fontId="28" fillId="3" borderId="12" xfId="0" applyFont="1" applyFill="1" applyBorder="1" applyAlignment="1">
      <alignment wrapText="1"/>
    </xf>
    <xf numFmtId="3" fontId="28" fillId="3" borderId="2" xfId="0" applyNumberFormat="1" applyFont="1" applyFill="1" applyBorder="1"/>
    <xf numFmtId="0" fontId="2" fillId="5" borderId="41" xfId="0" applyFont="1" applyFill="1" applyBorder="1"/>
    <xf numFmtId="0" fontId="3" fillId="5" borderId="42" xfId="0" applyFont="1" applyFill="1" applyBorder="1" applyAlignment="1">
      <alignment horizontal="left"/>
    </xf>
    <xf numFmtId="0" fontId="2" fillId="5" borderId="42" xfId="0" applyFont="1" applyFill="1" applyBorder="1" applyAlignment="1">
      <alignment wrapText="1"/>
    </xf>
    <xf numFmtId="3" fontId="2" fillId="5" borderId="40" xfId="0" applyNumberFormat="1" applyFont="1" applyFill="1" applyBorder="1"/>
    <xf numFmtId="0" fontId="2" fillId="5" borderId="41" xfId="0" applyFont="1" applyFill="1" applyBorder="1" applyAlignment="1">
      <alignment vertical="center"/>
    </xf>
    <xf numFmtId="0" fontId="2" fillId="5" borderId="42" xfId="0" applyFont="1" applyFill="1" applyBorder="1" applyAlignment="1">
      <alignment horizontal="left" vertical="center"/>
    </xf>
    <xf numFmtId="0" fontId="2" fillId="5" borderId="42" xfId="0" applyFont="1" applyFill="1" applyBorder="1" applyAlignment="1">
      <alignment vertical="center" wrapText="1"/>
    </xf>
    <xf numFmtId="0" fontId="5" fillId="5" borderId="29" xfId="0" applyFont="1" applyFill="1" applyBorder="1"/>
    <xf numFmtId="0" fontId="4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wrapText="1"/>
    </xf>
    <xf numFmtId="3" fontId="24" fillId="0" borderId="12" xfId="0" applyNumberFormat="1" applyFont="1" applyFill="1" applyBorder="1" applyAlignment="1">
      <alignment horizontal="left"/>
    </xf>
    <xf numFmtId="0" fontId="24" fillId="4" borderId="5" xfId="0" applyFont="1" applyFill="1" applyBorder="1" applyAlignment="1">
      <alignment horizontal="left"/>
    </xf>
    <xf numFmtId="3" fontId="24" fillId="4" borderId="4" xfId="0" applyNumberFormat="1" applyFont="1" applyFill="1" applyBorder="1" applyAlignment="1">
      <alignment horizontal="left"/>
    </xf>
    <xf numFmtId="0" fontId="8" fillId="4" borderId="0" xfId="0" applyFont="1" applyFill="1" applyBorder="1"/>
    <xf numFmtId="3" fontId="24" fillId="4" borderId="5" xfId="0" applyNumberFormat="1" applyFont="1" applyFill="1" applyBorder="1" applyAlignment="1">
      <alignment horizontal="left"/>
    </xf>
    <xf numFmtId="0" fontId="12" fillId="3" borderId="45" xfId="0" applyFont="1" applyFill="1" applyBorder="1" applyAlignment="1">
      <alignment horizontal="left"/>
    </xf>
    <xf numFmtId="0" fontId="13" fillId="3" borderId="46" xfId="0" applyFont="1" applyFill="1" applyBorder="1"/>
    <xf numFmtId="49" fontId="8" fillId="0" borderId="5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left"/>
    </xf>
    <xf numFmtId="0" fontId="8" fillId="0" borderId="17" xfId="0" applyFont="1" applyFill="1" applyBorder="1"/>
    <xf numFmtId="0" fontId="8" fillId="0" borderId="5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wrapText="1"/>
    </xf>
    <xf numFmtId="0" fontId="25" fillId="0" borderId="12" xfId="0" applyFont="1" applyFill="1" applyBorder="1" applyAlignment="1">
      <alignment horizontal="left"/>
    </xf>
    <xf numFmtId="0" fontId="25" fillId="0" borderId="12" xfId="0" applyFont="1" applyFill="1" applyBorder="1"/>
    <xf numFmtId="0" fontId="24" fillId="0" borderId="12" xfId="0" applyFont="1" applyFill="1" applyBorder="1" applyAlignment="1">
      <alignment wrapText="1"/>
    </xf>
    <xf numFmtId="2" fontId="3" fillId="0" borderId="4" xfId="0" applyNumberFormat="1" applyFont="1" applyFill="1" applyBorder="1"/>
    <xf numFmtId="0" fontId="1" fillId="0" borderId="52" xfId="0" applyFont="1" applyFill="1" applyBorder="1"/>
    <xf numFmtId="0" fontId="7" fillId="0" borderId="2" xfId="0" applyFont="1" applyFill="1" applyBorder="1" applyAlignment="1">
      <alignment horizontal="center"/>
    </xf>
    <xf numFmtId="0" fontId="32" fillId="0" borderId="0" xfId="0" applyFont="1" applyFill="1" applyBorder="1"/>
    <xf numFmtId="3" fontId="6" fillId="0" borderId="0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16" xfId="0" applyFont="1" applyFill="1" applyBorder="1"/>
    <xf numFmtId="0" fontId="27" fillId="0" borderId="17" xfId="0" applyFont="1" applyFill="1" applyBorder="1" applyAlignment="1">
      <alignment wrapText="1"/>
    </xf>
    <xf numFmtId="14" fontId="15" fillId="0" borderId="1" xfId="0" applyNumberFormat="1" applyFont="1" applyFill="1" applyBorder="1"/>
    <xf numFmtId="14" fontId="1" fillId="0" borderId="0" xfId="0" applyNumberFormat="1" applyFont="1" applyFill="1" applyBorder="1"/>
    <xf numFmtId="14" fontId="1" fillId="0" borderId="1" xfId="0" applyNumberFormat="1" applyFont="1" applyFill="1" applyBorder="1"/>
    <xf numFmtId="14" fontId="8" fillId="0" borderId="1" xfId="0" applyNumberFormat="1" applyFont="1" applyFill="1" applyBorder="1"/>
    <xf numFmtId="14" fontId="7" fillId="0" borderId="2" xfId="0" applyNumberFormat="1" applyFont="1" applyFill="1" applyBorder="1" applyAlignment="1">
      <alignment horizontal="center"/>
    </xf>
    <xf numFmtId="14" fontId="7" fillId="0" borderId="30" xfId="0" applyNumberFormat="1" applyFont="1" applyFill="1" applyBorder="1"/>
    <xf numFmtId="14" fontId="7" fillId="0" borderId="0" xfId="0" applyNumberFormat="1" applyFont="1" applyFill="1" applyBorder="1"/>
    <xf numFmtId="14" fontId="15" fillId="0" borderId="0" xfId="0" applyNumberFormat="1" applyFont="1" applyFill="1"/>
    <xf numFmtId="14" fontId="15" fillId="0" borderId="0" xfId="0" applyNumberFormat="1" applyFont="1" applyFill="1" applyBorder="1"/>
    <xf numFmtId="3" fontId="3" fillId="0" borderId="1" xfId="0" applyNumberFormat="1" applyFont="1" applyFill="1" applyBorder="1"/>
    <xf numFmtId="3" fontId="2" fillId="2" borderId="38" xfId="0" applyNumberFormat="1" applyFont="1" applyFill="1" applyBorder="1" applyAlignment="1">
      <alignment horizontal="center" vertical="center" wrapText="1"/>
    </xf>
    <xf numFmtId="3" fontId="7" fillId="2" borderId="38" xfId="0" applyNumberFormat="1" applyFont="1" applyFill="1" applyBorder="1" applyAlignment="1">
      <alignment horizontal="center" vertical="center" wrapText="1"/>
    </xf>
    <xf numFmtId="14" fontId="24" fillId="0" borderId="16" xfId="0" applyNumberFormat="1" applyFont="1" applyFill="1" applyBorder="1"/>
    <xf numFmtId="0" fontId="2" fillId="5" borderId="4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 wrapText="1"/>
    </xf>
    <xf numFmtId="3" fontId="2" fillId="5" borderId="3" xfId="0" applyNumberFormat="1" applyFont="1" applyFill="1" applyBorder="1"/>
    <xf numFmtId="0" fontId="7" fillId="2" borderId="3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/>
    <xf numFmtId="0" fontId="13" fillId="0" borderId="0" xfId="0" applyNumberFormat="1" applyFont="1" applyFill="1"/>
    <xf numFmtId="0" fontId="15" fillId="0" borderId="0" xfId="0" applyNumberFormat="1" applyFont="1" applyFill="1"/>
    <xf numFmtId="14" fontId="3" fillId="0" borderId="4" xfId="0" applyNumberFormat="1" applyFont="1" applyFill="1" applyBorder="1"/>
    <xf numFmtId="0" fontId="6" fillId="6" borderId="53" xfId="0" applyFont="1" applyFill="1" applyBorder="1"/>
    <xf numFmtId="3" fontId="27" fillId="6" borderId="12" xfId="0" applyNumberFormat="1" applyFont="1" applyFill="1" applyBorder="1" applyAlignment="1">
      <alignment horizontal="left"/>
    </xf>
    <xf numFmtId="0" fontId="27" fillId="6" borderId="12" xfId="0" applyFont="1" applyFill="1" applyBorder="1" applyAlignment="1">
      <alignment wrapText="1"/>
    </xf>
    <xf numFmtId="3" fontId="27" fillId="6" borderId="2" xfId="0" applyNumberFormat="1" applyFont="1" applyFill="1" applyBorder="1"/>
    <xf numFmtId="3" fontId="24" fillId="6" borderId="2" xfId="0" applyNumberFormat="1" applyFont="1" applyFill="1" applyBorder="1"/>
    <xf numFmtId="0" fontId="10" fillId="6" borderId="0" xfId="0" applyFont="1" applyFill="1" applyBorder="1"/>
    <xf numFmtId="0" fontId="3" fillId="0" borderId="46" xfId="0" applyFont="1" applyFill="1" applyBorder="1" applyAlignment="1">
      <alignment horizontal="left"/>
    </xf>
    <xf numFmtId="14" fontId="6" fillId="0" borderId="54" xfId="0" applyNumberFormat="1" applyFont="1" applyFill="1" applyBorder="1"/>
    <xf numFmtId="0" fontId="24" fillId="0" borderId="55" xfId="0" applyFont="1" applyFill="1" applyBorder="1" applyAlignment="1">
      <alignment wrapText="1"/>
    </xf>
    <xf numFmtId="0" fontId="27" fillId="0" borderId="13" xfId="0" applyFont="1" applyFill="1" applyBorder="1" applyAlignment="1">
      <alignment wrapText="1"/>
    </xf>
    <xf numFmtId="0" fontId="27" fillId="0" borderId="0" xfId="0" applyFont="1" applyFill="1" applyBorder="1"/>
    <xf numFmtId="2" fontId="8" fillId="0" borderId="57" xfId="0" applyNumberFormat="1" applyFont="1" applyFill="1" applyBorder="1"/>
    <xf numFmtId="2" fontId="8" fillId="0" borderId="58" xfId="0" applyNumberFormat="1" applyFont="1" applyFill="1" applyBorder="1"/>
    <xf numFmtId="2" fontId="8" fillId="0" borderId="3" xfId="0" applyNumberFormat="1" applyFont="1" applyFill="1" applyBorder="1"/>
    <xf numFmtId="2" fontId="9" fillId="4" borderId="58" xfId="0" applyNumberFormat="1" applyFont="1" applyFill="1" applyBorder="1"/>
    <xf numFmtId="2" fontId="27" fillId="0" borderId="58" xfId="0" applyNumberFormat="1" applyFont="1" applyFill="1" applyBorder="1"/>
    <xf numFmtId="2" fontId="27" fillId="0" borderId="57" xfId="0" applyNumberFormat="1" applyFont="1" applyFill="1" applyBorder="1"/>
    <xf numFmtId="2" fontId="8" fillId="0" borderId="59" xfId="0" applyNumberFormat="1" applyFont="1" applyFill="1" applyBorder="1"/>
    <xf numFmtId="2" fontId="9" fillId="4" borderId="58" xfId="0" applyNumberFormat="1" applyFont="1" applyFill="1" applyBorder="1" applyAlignment="1">
      <alignment horizontal="right"/>
    </xf>
    <xf numFmtId="2" fontId="11" fillId="0" borderId="3" xfId="0" applyNumberFormat="1" applyFont="1" applyFill="1" applyBorder="1"/>
    <xf numFmtId="2" fontId="25" fillId="4" borderId="58" xfId="0" applyNumberFormat="1" applyFont="1" applyFill="1" applyBorder="1"/>
    <xf numFmtId="2" fontId="9" fillId="4" borderId="57" xfId="0" applyNumberFormat="1" applyFont="1" applyFill="1" applyBorder="1"/>
    <xf numFmtId="2" fontId="8" fillId="0" borderId="39" xfId="0" applyNumberFormat="1" applyFont="1" applyFill="1" applyBorder="1"/>
    <xf numFmtId="2" fontId="7" fillId="4" borderId="58" xfId="0" applyNumberFormat="1" applyFont="1" applyFill="1" applyBorder="1"/>
    <xf numFmtId="0" fontId="27" fillId="0" borderId="10" xfId="0" applyFont="1" applyFill="1" applyBorder="1"/>
    <xf numFmtId="4" fontId="9" fillId="4" borderId="57" xfId="0" applyNumberFormat="1" applyFont="1" applyFill="1" applyBorder="1"/>
    <xf numFmtId="0" fontId="27" fillId="0" borderId="6" xfId="0" applyFont="1" applyFill="1" applyBorder="1"/>
    <xf numFmtId="0" fontId="24" fillId="2" borderId="38" xfId="0" applyNumberFormat="1" applyFont="1" applyFill="1" applyBorder="1" applyAlignment="1">
      <alignment horizontal="center" vertical="center" wrapText="1"/>
    </xf>
    <xf numFmtId="2" fontId="7" fillId="4" borderId="2" xfId="0" applyNumberFormat="1" applyFont="1" applyFill="1" applyBorder="1"/>
    <xf numFmtId="2" fontId="8" fillId="0" borderId="2" xfId="0" applyNumberFormat="1" applyFont="1" applyFill="1" applyBorder="1"/>
    <xf numFmtId="2" fontId="8" fillId="4" borderId="2" xfId="0" applyNumberFormat="1" applyFont="1" applyFill="1" applyBorder="1"/>
    <xf numFmtId="2" fontId="7" fillId="5" borderId="40" xfId="0" applyNumberFormat="1" applyFont="1" applyFill="1" applyBorder="1"/>
    <xf numFmtId="2" fontId="27" fillId="0" borderId="2" xfId="0" applyNumberFormat="1" applyFont="1" applyFill="1" applyBorder="1"/>
    <xf numFmtId="2" fontId="27" fillId="4" borderId="2" xfId="0" applyNumberFormat="1" applyFont="1" applyFill="1" applyBorder="1"/>
    <xf numFmtId="2" fontId="7" fillId="5" borderId="58" xfId="0" applyNumberFormat="1" applyFont="1" applyFill="1" applyBorder="1"/>
    <xf numFmtId="3" fontId="27" fillId="0" borderId="5" xfId="0" applyNumberFormat="1" applyFont="1" applyFill="1" applyBorder="1" applyAlignment="1">
      <alignment horizontal="left"/>
    </xf>
    <xf numFmtId="2" fontId="12" fillId="3" borderId="2" xfId="0" applyNumberFormat="1" applyFont="1" applyFill="1" applyBorder="1"/>
    <xf numFmtId="2" fontId="12" fillId="3" borderId="28" xfId="0" applyNumberFormat="1" applyFont="1" applyFill="1" applyBorder="1"/>
    <xf numFmtId="2" fontId="34" fillId="2" borderId="40" xfId="0" applyNumberFormat="1" applyFont="1" applyFill="1" applyBorder="1"/>
    <xf numFmtId="2" fontId="34" fillId="3" borderId="2" xfId="0" applyNumberFormat="1" applyFont="1" applyFill="1" applyBorder="1"/>
    <xf numFmtId="0" fontId="3" fillId="0" borderId="39" xfId="0" applyFont="1" applyFill="1" applyBorder="1" applyAlignment="1">
      <alignment horizontal="center"/>
    </xf>
    <xf numFmtId="0" fontId="33" fillId="0" borderId="52" xfId="0" applyFont="1" applyFill="1" applyBorder="1"/>
    <xf numFmtId="0" fontId="18" fillId="0" borderId="31" xfId="0" applyFont="1" applyFill="1" applyBorder="1"/>
    <xf numFmtId="0" fontId="25" fillId="0" borderId="61" xfId="0" applyFont="1" applyFill="1" applyBorder="1"/>
    <xf numFmtId="0" fontId="27" fillId="0" borderId="61" xfId="0" applyFont="1" applyFill="1" applyBorder="1" applyAlignment="1">
      <alignment wrapText="1"/>
    </xf>
    <xf numFmtId="0" fontId="25" fillId="0" borderId="61" xfId="0" applyFont="1" applyFill="1" applyBorder="1" applyAlignment="1">
      <alignment wrapText="1"/>
    </xf>
    <xf numFmtId="2" fontId="25" fillId="0" borderId="2" xfId="0" applyNumberFormat="1" applyFont="1" applyFill="1" applyBorder="1"/>
    <xf numFmtId="2" fontId="24" fillId="0" borderId="2" xfId="0" applyNumberFormat="1" applyFont="1" applyFill="1" applyBorder="1"/>
    <xf numFmtId="2" fontId="3" fillId="0" borderId="2" xfId="0" applyNumberFormat="1" applyFont="1" applyFill="1" applyBorder="1"/>
    <xf numFmtId="2" fontId="3" fillId="0" borderId="28" xfId="0" applyNumberFormat="1" applyFont="1" applyFill="1" applyBorder="1"/>
    <xf numFmtId="2" fontId="24" fillId="0" borderId="20" xfId="0" applyNumberFormat="1" applyFont="1" applyFill="1" applyBorder="1"/>
    <xf numFmtId="2" fontId="3" fillId="0" borderId="51" xfId="0" applyNumberFormat="1" applyFont="1" applyFill="1" applyBorder="1"/>
    <xf numFmtId="2" fontId="3" fillId="0" borderId="20" xfId="0" applyNumberFormat="1" applyFont="1" applyFill="1" applyBorder="1"/>
    <xf numFmtId="2" fontId="3" fillId="0" borderId="12" xfId="0" applyNumberFormat="1" applyFont="1" applyFill="1" applyBorder="1"/>
    <xf numFmtId="2" fontId="3" fillId="0" borderId="3" xfId="0" applyNumberFormat="1" applyFont="1" applyFill="1" applyBorder="1"/>
    <xf numFmtId="2" fontId="20" fillId="5" borderId="48" xfId="0" applyNumberFormat="1" applyFont="1" applyFill="1" applyBorder="1"/>
    <xf numFmtId="2" fontId="20" fillId="0" borderId="13" xfId="0" applyNumberFormat="1" applyFont="1" applyFill="1" applyBorder="1"/>
    <xf numFmtId="2" fontId="2" fillId="2" borderId="38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/>
    <xf numFmtId="0" fontId="24" fillId="0" borderId="19" xfId="0" applyFont="1" applyFill="1" applyBorder="1"/>
    <xf numFmtId="3" fontId="27" fillId="0" borderId="12" xfId="0" applyNumberFormat="1" applyFont="1" applyFill="1" applyBorder="1"/>
    <xf numFmtId="0" fontId="27" fillId="0" borderId="12" xfId="0" applyFont="1" applyFill="1" applyBorder="1"/>
    <xf numFmtId="0" fontId="27" fillId="0" borderId="19" xfId="0" applyFont="1" applyFill="1" applyBorder="1"/>
    <xf numFmtId="3" fontId="2" fillId="0" borderId="12" xfId="0" applyNumberFormat="1" applyFont="1" applyFill="1" applyBorder="1" applyAlignment="1">
      <alignment horizontal="left"/>
    </xf>
    <xf numFmtId="2" fontId="24" fillId="2" borderId="38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/>
    <xf numFmtId="3" fontId="32" fillId="0" borderId="12" xfId="0" applyNumberFormat="1" applyFont="1" applyFill="1" applyBorder="1"/>
    <xf numFmtId="0" fontId="35" fillId="0" borderId="12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2" fontId="2" fillId="0" borderId="39" xfId="0" applyNumberFormat="1" applyFont="1" applyFill="1" applyBorder="1" applyAlignment="1">
      <alignment horizontal="center" vertical="center" wrapText="1"/>
    </xf>
    <xf numFmtId="2" fontId="24" fillId="0" borderId="39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/>
    </xf>
    <xf numFmtId="4" fontId="2" fillId="5" borderId="40" xfId="0" applyNumberFormat="1" applyFont="1" applyFill="1" applyBorder="1"/>
    <xf numFmtId="3" fontId="25" fillId="0" borderId="12" xfId="0" applyNumberFormat="1" applyFont="1" applyFill="1" applyBorder="1" applyAlignment="1">
      <alignment horizontal="left"/>
    </xf>
    <xf numFmtId="14" fontId="6" fillId="0" borderId="0" xfId="0" applyNumberFormat="1" applyFont="1" applyFill="1" applyBorder="1"/>
    <xf numFmtId="2" fontId="3" fillId="0" borderId="0" xfId="0" applyNumberFormat="1" applyFont="1" applyFill="1" applyBorder="1"/>
    <xf numFmtId="2" fontId="2" fillId="5" borderId="40" xfId="0" applyNumberFormat="1" applyFont="1" applyFill="1" applyBorder="1"/>
    <xf numFmtId="2" fontId="5" fillId="0" borderId="2" xfId="0" applyNumberFormat="1" applyFont="1" applyFill="1" applyBorder="1"/>
    <xf numFmtId="2" fontId="24" fillId="6" borderId="2" xfId="0" applyNumberFormat="1" applyFont="1" applyFill="1" applyBorder="1"/>
    <xf numFmtId="14" fontId="6" fillId="0" borderId="51" xfId="0" applyNumberFormat="1" applyFont="1" applyFill="1" applyBorder="1"/>
    <xf numFmtId="2" fontId="20" fillId="0" borderId="48" xfId="0" applyNumberFormat="1" applyFont="1" applyFill="1" applyBorder="1"/>
    <xf numFmtId="0" fontId="6" fillId="7" borderId="19" xfId="0" applyFont="1" applyFill="1" applyBorder="1"/>
    <xf numFmtId="0" fontId="6" fillId="7" borderId="12" xfId="0" applyFont="1" applyFill="1" applyBorder="1" applyAlignment="1">
      <alignment horizontal="left"/>
    </xf>
    <xf numFmtId="0" fontId="6" fillId="7" borderId="12" xfId="0" applyFont="1" applyFill="1" applyBorder="1" applyAlignment="1">
      <alignment wrapText="1"/>
    </xf>
    <xf numFmtId="2" fontId="25" fillId="7" borderId="2" xfId="0" applyNumberFormat="1" applyFont="1" applyFill="1" applyBorder="1"/>
    <xf numFmtId="4" fontId="2" fillId="5" borderId="3" xfId="0" applyNumberFormat="1" applyFont="1" applyFill="1" applyBorder="1"/>
    <xf numFmtId="4" fontId="20" fillId="0" borderId="0" xfId="0" applyNumberFormat="1" applyFont="1" applyFill="1" applyBorder="1"/>
    <xf numFmtId="4" fontId="29" fillId="0" borderId="2" xfId="0" applyNumberFormat="1" applyFont="1" applyFill="1" applyBorder="1"/>
    <xf numFmtId="0" fontId="25" fillId="8" borderId="0" xfId="0" applyFont="1" applyFill="1"/>
    <xf numFmtId="0" fontId="25" fillId="7" borderId="0" xfId="0" applyFont="1" applyFill="1"/>
    <xf numFmtId="4" fontId="28" fillId="3" borderId="2" xfId="0" applyNumberFormat="1" applyFont="1" applyFill="1" applyBorder="1"/>
    <xf numFmtId="4" fontId="3" fillId="0" borderId="3" xfId="0" applyNumberFormat="1" applyFont="1" applyFill="1" applyBorder="1"/>
    <xf numFmtId="4" fontId="30" fillId="0" borderId="2" xfId="0" applyNumberFormat="1" applyFont="1" applyFill="1" applyBorder="1"/>
    <xf numFmtId="14" fontId="3" fillId="0" borderId="62" xfId="0" applyNumberFormat="1" applyFont="1" applyFill="1" applyBorder="1"/>
    <xf numFmtId="3" fontId="3" fillId="0" borderId="63" xfId="0" applyNumberFormat="1" applyFont="1" applyFill="1" applyBorder="1" applyAlignment="1">
      <alignment horizontal="left"/>
    </xf>
    <xf numFmtId="0" fontId="3" fillId="0" borderId="64" xfId="0" applyFont="1" applyFill="1" applyBorder="1" applyAlignment="1">
      <alignment wrapText="1"/>
    </xf>
    <xf numFmtId="0" fontId="3" fillId="0" borderId="61" xfId="0" applyFont="1" applyFill="1" applyBorder="1" applyAlignment="1">
      <alignment wrapText="1"/>
    </xf>
    <xf numFmtId="14" fontId="3" fillId="0" borderId="51" xfId="0" applyNumberFormat="1" applyFont="1" applyFill="1" applyBorder="1"/>
    <xf numFmtId="0" fontId="3" fillId="0" borderId="20" xfId="0" applyFont="1" applyFill="1" applyBorder="1" applyAlignment="1">
      <alignment wrapText="1"/>
    </xf>
    <xf numFmtId="2" fontId="3" fillId="0" borderId="19" xfId="0" applyNumberFormat="1" applyFont="1" applyFill="1" applyBorder="1"/>
    <xf numFmtId="14" fontId="24" fillId="7" borderId="16" xfId="0" applyNumberFormat="1" applyFont="1" applyFill="1" applyBorder="1"/>
    <xf numFmtId="2" fontId="34" fillId="3" borderId="61" xfId="0" applyNumberFormat="1" applyFont="1" applyFill="1" applyBorder="1"/>
    <xf numFmtId="2" fontId="34" fillId="2" borderId="56" xfId="0" applyNumberFormat="1" applyFont="1" applyFill="1" applyBorder="1"/>
    <xf numFmtId="14" fontId="25" fillId="7" borderId="19" xfId="0" applyNumberFormat="1" applyFont="1" applyFill="1" applyBorder="1"/>
    <xf numFmtId="3" fontId="3" fillId="7" borderId="2" xfId="0" applyNumberFormat="1" applyFont="1" applyFill="1" applyBorder="1"/>
    <xf numFmtId="2" fontId="3" fillId="7" borderId="2" xfId="0" applyNumberFormat="1" applyFont="1" applyFill="1" applyBorder="1"/>
    <xf numFmtId="3" fontId="27" fillId="7" borderId="12" xfId="0" applyNumberFormat="1" applyFont="1" applyFill="1" applyBorder="1" applyAlignment="1">
      <alignment horizontal="left"/>
    </xf>
    <xf numFmtId="0" fontId="27" fillId="7" borderId="61" xfId="0" applyFont="1" applyFill="1" applyBorder="1" applyAlignment="1">
      <alignment wrapText="1"/>
    </xf>
    <xf numFmtId="14" fontId="6" fillId="9" borderId="19" xfId="0" applyNumberFormat="1" applyFont="1" applyFill="1" applyBorder="1"/>
    <xf numFmtId="0" fontId="6" fillId="9" borderId="12" xfId="0" applyFont="1" applyFill="1" applyBorder="1" applyAlignment="1">
      <alignment horizontal="left"/>
    </xf>
    <xf numFmtId="0" fontId="6" fillId="9" borderId="12" xfId="0" applyFont="1" applyFill="1" applyBorder="1" applyAlignment="1">
      <alignment wrapText="1"/>
    </xf>
    <xf numFmtId="2" fontId="2" fillId="9" borderId="2" xfId="0" applyNumberFormat="1" applyFont="1" applyFill="1" applyBorder="1"/>
    <xf numFmtId="0" fontId="6" fillId="9" borderId="19" xfId="0" applyFont="1" applyFill="1" applyBorder="1"/>
    <xf numFmtId="2" fontId="24" fillId="9" borderId="2" xfId="0" applyNumberFormat="1" applyFont="1" applyFill="1" applyBorder="1"/>
    <xf numFmtId="0" fontId="2" fillId="9" borderId="19" xfId="0" applyNumberFormat="1" applyFont="1" applyFill="1" applyBorder="1"/>
    <xf numFmtId="0" fontId="3" fillId="9" borderId="12" xfId="0" applyFont="1" applyFill="1" applyBorder="1" applyAlignment="1">
      <alignment horizontal="left"/>
    </xf>
    <xf numFmtId="0" fontId="3" fillId="9" borderId="12" xfId="0" applyFont="1" applyFill="1" applyBorder="1" applyAlignment="1">
      <alignment wrapText="1"/>
    </xf>
    <xf numFmtId="0" fontId="24" fillId="9" borderId="19" xfId="0" applyFont="1" applyFill="1" applyBorder="1"/>
    <xf numFmtId="3" fontId="24" fillId="9" borderId="12" xfId="0" applyNumberFormat="1" applyFont="1" applyFill="1" applyBorder="1"/>
    <xf numFmtId="0" fontId="24" fillId="9" borderId="12" xfId="0" applyFont="1" applyFill="1" applyBorder="1"/>
    <xf numFmtId="0" fontId="3" fillId="9" borderId="12" xfId="0" applyFont="1" applyFill="1" applyBorder="1"/>
    <xf numFmtId="2" fontId="3" fillId="9" borderId="2" xfId="0" applyNumberFormat="1" applyFont="1" applyFill="1" applyBorder="1"/>
    <xf numFmtId="0" fontId="6" fillId="9" borderId="53" xfId="0" applyFont="1" applyFill="1" applyBorder="1"/>
    <xf numFmtId="0" fontId="3" fillId="9" borderId="0" xfId="0" applyFont="1" applyFill="1"/>
    <xf numFmtId="0" fontId="3" fillId="7" borderId="0" xfId="0" applyFont="1" applyFill="1"/>
    <xf numFmtId="0" fontId="25" fillId="9" borderId="19" xfId="0" applyFont="1" applyFill="1" applyBorder="1"/>
    <xf numFmtId="3" fontId="25" fillId="9" borderId="12" xfId="0" applyNumberFormat="1" applyFont="1" applyFill="1" applyBorder="1" applyAlignment="1">
      <alignment horizontal="left"/>
    </xf>
    <xf numFmtId="0" fontId="26" fillId="9" borderId="12" xfId="0" applyFont="1" applyFill="1" applyBorder="1" applyAlignment="1">
      <alignment wrapText="1"/>
    </xf>
    <xf numFmtId="0" fontId="3" fillId="9" borderId="65" xfId="0" applyFont="1" applyFill="1" applyBorder="1" applyAlignment="1">
      <alignment horizontal="left"/>
    </xf>
    <xf numFmtId="0" fontId="3" fillId="9" borderId="21" xfId="0" applyFont="1" applyFill="1" applyBorder="1" applyAlignment="1">
      <alignment wrapText="1"/>
    </xf>
    <xf numFmtId="2" fontId="25" fillId="9" borderId="2" xfId="0" applyNumberFormat="1" applyFont="1" applyFill="1" applyBorder="1"/>
    <xf numFmtId="0" fontId="2" fillId="9" borderId="12" xfId="0" applyFont="1" applyFill="1" applyBorder="1" applyAlignment="1">
      <alignment horizontal="left"/>
    </xf>
    <xf numFmtId="0" fontId="2" fillId="9" borderId="21" xfId="0" applyFont="1" applyFill="1" applyBorder="1" applyAlignment="1">
      <alignment wrapText="1"/>
    </xf>
    <xf numFmtId="0" fontId="25" fillId="9" borderId="12" xfId="0" applyFont="1" applyFill="1" applyBorder="1" applyAlignment="1">
      <alignment wrapText="1"/>
    </xf>
    <xf numFmtId="0" fontId="6" fillId="9" borderId="21" xfId="0" applyFont="1" applyFill="1" applyBorder="1" applyAlignment="1">
      <alignment wrapText="1"/>
    </xf>
    <xf numFmtId="0" fontId="26" fillId="9" borderId="12" xfId="0" applyFont="1" applyFill="1" applyBorder="1" applyAlignment="1">
      <alignment horizontal="left"/>
    </xf>
    <xf numFmtId="0" fontId="25" fillId="9" borderId="12" xfId="0" applyFont="1" applyFill="1" applyBorder="1" applyAlignment="1">
      <alignment horizontal="left"/>
    </xf>
    <xf numFmtId="14" fontId="2" fillId="9" borderId="19" xfId="0" applyNumberFormat="1" applyFont="1" applyFill="1" applyBorder="1"/>
    <xf numFmtId="0" fontId="24" fillId="9" borderId="12" xfId="0" applyFont="1" applyFill="1" applyBorder="1" applyAlignment="1">
      <alignment horizontal="left"/>
    </xf>
    <xf numFmtId="0" fontId="2" fillId="9" borderId="19" xfId="0" applyFont="1" applyFill="1" applyBorder="1"/>
    <xf numFmtId="3" fontId="3" fillId="9" borderId="12" xfId="0" applyNumberFormat="1" applyFont="1" applyFill="1" applyBorder="1" applyAlignment="1">
      <alignment horizontal="left"/>
    </xf>
    <xf numFmtId="0" fontId="25" fillId="9" borderId="61" xfId="0" applyFont="1" applyFill="1" applyBorder="1" applyAlignment="1">
      <alignment wrapText="1"/>
    </xf>
    <xf numFmtId="14" fontId="25" fillId="9" borderId="19" xfId="0" applyNumberFormat="1" applyFont="1" applyFill="1" applyBorder="1"/>
    <xf numFmtId="3" fontId="3" fillId="9" borderId="2" xfId="0" applyNumberFormat="1" applyFont="1" applyFill="1" applyBorder="1"/>
    <xf numFmtId="3" fontId="24" fillId="9" borderId="2" xfId="0" applyNumberFormat="1" applyFont="1" applyFill="1" applyBorder="1"/>
    <xf numFmtId="2" fontId="25" fillId="9" borderId="19" xfId="0" applyNumberFormat="1" applyFont="1" applyFill="1" applyBorder="1"/>
    <xf numFmtId="0" fontId="3" fillId="9" borderId="61" xfId="0" applyFont="1" applyFill="1" applyBorder="1" applyAlignment="1">
      <alignment wrapText="1"/>
    </xf>
    <xf numFmtId="4" fontId="24" fillId="9" borderId="28" xfId="0" applyNumberFormat="1" applyFont="1" applyFill="1" applyBorder="1"/>
    <xf numFmtId="2" fontId="24" fillId="9" borderId="28" xfId="0" applyNumberFormat="1" applyFont="1" applyFill="1" applyBorder="1"/>
    <xf numFmtId="3" fontId="3" fillId="9" borderId="28" xfId="0" applyNumberFormat="1" applyFont="1" applyFill="1" applyBorder="1"/>
    <xf numFmtId="2" fontId="3" fillId="9" borderId="28" xfId="0" applyNumberFormat="1" applyFont="1" applyFill="1" applyBorder="1"/>
    <xf numFmtId="3" fontId="25" fillId="9" borderId="2" xfId="0" applyNumberFormat="1" applyFont="1" applyFill="1" applyBorder="1"/>
    <xf numFmtId="14" fontId="24" fillId="9" borderId="16" xfId="0" applyNumberFormat="1" applyFont="1" applyFill="1" applyBorder="1"/>
    <xf numFmtId="3" fontId="3" fillId="9" borderId="17" xfId="0" applyNumberFormat="1" applyFont="1" applyFill="1" applyBorder="1" applyAlignment="1">
      <alignment horizontal="left"/>
    </xf>
    <xf numFmtId="0" fontId="19" fillId="9" borderId="17" xfId="0" applyFont="1" applyFill="1" applyBorder="1" applyAlignment="1">
      <alignment wrapText="1"/>
    </xf>
    <xf numFmtId="3" fontId="2" fillId="9" borderId="2" xfId="0" applyNumberFormat="1" applyFont="1" applyFill="1" applyBorder="1"/>
    <xf numFmtId="14" fontId="25" fillId="9" borderId="62" xfId="0" applyNumberFormat="1" applyFont="1" applyFill="1" applyBorder="1"/>
    <xf numFmtId="0" fontId="25" fillId="9" borderId="63" xfId="0" applyFont="1" applyFill="1" applyBorder="1" applyAlignment="1">
      <alignment horizontal="left"/>
    </xf>
    <xf numFmtId="0" fontId="25" fillId="9" borderId="64" xfId="0" applyFont="1" applyFill="1" applyBorder="1" applyAlignment="1">
      <alignment wrapText="1"/>
    </xf>
    <xf numFmtId="0" fontId="3" fillId="9" borderId="17" xfId="0" applyFont="1" applyFill="1" applyBorder="1" applyAlignment="1">
      <alignment wrapText="1"/>
    </xf>
    <xf numFmtId="3" fontId="24" fillId="9" borderId="28" xfId="0" applyNumberFormat="1" applyFont="1" applyFill="1" applyBorder="1"/>
    <xf numFmtId="4" fontId="22" fillId="2" borderId="48" xfId="0" applyNumberFormat="1" applyFont="1" applyFill="1" applyBorder="1"/>
    <xf numFmtId="0" fontId="36" fillId="0" borderId="19" xfId="0" applyFont="1" applyFill="1" applyBorder="1"/>
    <xf numFmtId="0" fontId="26" fillId="7" borderId="12" xfId="0" applyFont="1" applyFill="1" applyBorder="1" applyAlignment="1">
      <alignment wrapText="1"/>
    </xf>
    <xf numFmtId="14" fontId="24" fillId="10" borderId="16" xfId="0" applyNumberFormat="1" applyFont="1" applyFill="1" applyBorder="1"/>
    <xf numFmtId="3" fontId="3" fillId="10" borderId="17" xfId="0" applyNumberFormat="1" applyFont="1" applyFill="1" applyBorder="1" applyAlignment="1">
      <alignment horizontal="left"/>
    </xf>
    <xf numFmtId="0" fontId="3" fillId="10" borderId="17" xfId="0" applyFont="1" applyFill="1" applyBorder="1" applyAlignment="1">
      <alignment wrapText="1"/>
    </xf>
    <xf numFmtId="3" fontId="3" fillId="10" borderId="28" xfId="0" applyNumberFormat="1" applyFont="1" applyFill="1" applyBorder="1"/>
    <xf numFmtId="4" fontId="34" fillId="3" borderId="40" xfId="0" applyNumberFormat="1" applyFont="1" applyFill="1" applyBorder="1"/>
    <xf numFmtId="2" fontId="24" fillId="5" borderId="60" xfId="0" applyNumberFormat="1" applyFont="1" applyFill="1" applyBorder="1"/>
    <xf numFmtId="0" fontId="8" fillId="2" borderId="50" xfId="0" applyFont="1" applyFill="1" applyBorder="1"/>
    <xf numFmtId="0" fontId="8" fillId="0" borderId="12" xfId="0" applyFont="1" applyFill="1" applyBorder="1"/>
    <xf numFmtId="0" fontId="8" fillId="0" borderId="70" xfId="0" applyFont="1" applyFill="1" applyBorder="1"/>
    <xf numFmtId="2" fontId="8" fillId="0" borderId="66" xfId="0" applyNumberFormat="1" applyFont="1" applyFill="1" applyBorder="1"/>
    <xf numFmtId="2" fontId="8" fillId="0" borderId="67" xfId="0" applyNumberFormat="1" applyFont="1" applyFill="1" applyBorder="1"/>
    <xf numFmtId="2" fontId="8" fillId="0" borderId="13" xfId="0" applyNumberFormat="1" applyFont="1" applyFill="1" applyBorder="1"/>
    <xf numFmtId="2" fontId="11" fillId="0" borderId="13" xfId="0" applyNumberFormat="1" applyFont="1" applyFill="1" applyBorder="1"/>
    <xf numFmtId="2" fontId="8" fillId="0" borderId="72" xfId="0" applyNumberFormat="1" applyFont="1" applyFill="1" applyBorder="1"/>
    <xf numFmtId="2" fontId="7" fillId="4" borderId="67" xfId="0" applyNumberFormat="1" applyFont="1" applyFill="1" applyBorder="1"/>
    <xf numFmtId="2" fontId="24" fillId="0" borderId="12" xfId="0" applyNumberFormat="1" applyFont="1" applyFill="1" applyBorder="1"/>
    <xf numFmtId="0" fontId="24" fillId="2" borderId="38" xfId="0" applyFont="1" applyFill="1" applyBorder="1" applyAlignment="1">
      <alignment horizontal="left" vertical="center" wrapText="1"/>
    </xf>
    <xf numFmtId="2" fontId="8" fillId="0" borderId="71" xfId="0" applyNumberFormat="1" applyFont="1" applyFill="1" applyBorder="1"/>
    <xf numFmtId="2" fontId="8" fillId="4" borderId="71" xfId="0" applyNumberFormat="1" applyFont="1" applyFill="1" applyBorder="1"/>
    <xf numFmtId="2" fontId="27" fillId="0" borderId="71" xfId="0" applyNumberFormat="1" applyFont="1" applyFill="1" applyBorder="1"/>
    <xf numFmtId="2" fontId="34" fillId="2" borderId="48" xfId="0" applyNumberFormat="1" applyFont="1" applyFill="1" applyBorder="1"/>
    <xf numFmtId="2" fontId="2" fillId="5" borderId="3" xfId="0" applyNumberFormat="1" applyFont="1" applyFill="1" applyBorder="1"/>
    <xf numFmtId="2" fontId="20" fillId="0" borderId="0" xfId="0" applyNumberFormat="1" applyFont="1" applyFill="1" applyBorder="1"/>
    <xf numFmtId="2" fontId="29" fillId="0" borderId="2" xfId="0" applyNumberFormat="1" applyFont="1" applyFill="1" applyBorder="1"/>
    <xf numFmtId="2" fontId="28" fillId="3" borderId="2" xfId="0" applyNumberFormat="1" applyFont="1" applyFill="1" applyBorder="1"/>
    <xf numFmtId="2" fontId="30" fillId="0" borderId="2" xfId="0" applyNumberFormat="1" applyFont="1" applyFill="1" applyBorder="1"/>
    <xf numFmtId="2" fontId="12" fillId="3" borderId="40" xfId="0" applyNumberFormat="1" applyFont="1" applyFill="1" applyBorder="1"/>
    <xf numFmtId="2" fontId="22" fillId="2" borderId="48" xfId="0" applyNumberFormat="1" applyFont="1" applyFill="1" applyBorder="1"/>
    <xf numFmtId="2" fontId="3" fillId="0" borderId="0" xfId="0" applyNumberFormat="1" applyFont="1" applyFill="1"/>
    <xf numFmtId="2" fontId="13" fillId="0" borderId="0" xfId="0" applyNumberFormat="1" applyFont="1" applyFill="1"/>
    <xf numFmtId="2" fontId="14" fillId="0" borderId="0" xfId="0" applyNumberFormat="1" applyFont="1" applyFill="1"/>
    <xf numFmtId="1" fontId="2" fillId="2" borderId="38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/>
    <xf numFmtId="0" fontId="27" fillId="4" borderId="6" xfId="0" applyFont="1" applyFill="1" applyBorder="1"/>
    <xf numFmtId="2" fontId="24" fillId="7" borderId="2" xfId="0" applyNumberFormat="1" applyFont="1" applyFill="1" applyBorder="1"/>
    <xf numFmtId="0" fontId="24" fillId="9" borderId="21" xfId="0" applyFont="1" applyFill="1" applyBorder="1" applyAlignment="1">
      <alignment wrapText="1"/>
    </xf>
    <xf numFmtId="0" fontId="24" fillId="7" borderId="12" xfId="0" applyFont="1" applyFill="1" applyBorder="1" applyAlignment="1">
      <alignment horizontal="left"/>
    </xf>
    <xf numFmtId="0" fontId="24" fillId="7" borderId="12" xfId="0" applyFont="1" applyFill="1" applyBorder="1" applyAlignment="1">
      <alignment wrapText="1"/>
    </xf>
    <xf numFmtId="14" fontId="24" fillId="11" borderId="16" xfId="0" applyNumberFormat="1" applyFont="1" applyFill="1" applyBorder="1"/>
    <xf numFmtId="3" fontId="3" fillId="11" borderId="17" xfId="0" applyNumberFormat="1" applyFont="1" applyFill="1" applyBorder="1" applyAlignment="1">
      <alignment horizontal="left"/>
    </xf>
    <xf numFmtId="0" fontId="19" fillId="11" borderId="17" xfId="0" applyFont="1" applyFill="1" applyBorder="1" applyAlignment="1">
      <alignment wrapText="1"/>
    </xf>
    <xf numFmtId="3" fontId="3" fillId="11" borderId="28" xfId="0" applyNumberFormat="1" applyFont="1" applyFill="1" applyBorder="1"/>
    <xf numFmtId="2" fontId="3" fillId="11" borderId="28" xfId="0" applyNumberFormat="1" applyFont="1" applyFill="1" applyBorder="1"/>
    <xf numFmtId="2" fontId="24" fillId="11" borderId="28" xfId="0" applyNumberFormat="1" applyFont="1" applyFill="1" applyBorder="1"/>
    <xf numFmtId="2" fontId="24" fillId="10" borderId="28" xfId="0" applyNumberFormat="1" applyFont="1" applyFill="1" applyBorder="1"/>
    <xf numFmtId="4" fontId="24" fillId="10" borderId="28" xfId="0" applyNumberFormat="1" applyFont="1" applyFill="1" applyBorder="1"/>
    <xf numFmtId="2" fontId="24" fillId="4" borderId="71" xfId="0" applyNumberFormat="1" applyFont="1" applyFill="1" applyBorder="1"/>
    <xf numFmtId="2" fontId="7" fillId="5" borderId="2" xfId="0" applyNumberFormat="1" applyFont="1" applyFill="1" applyBorder="1"/>
    <xf numFmtId="0" fontId="8" fillId="0" borderId="30" xfId="0" applyFont="1" applyFill="1" applyBorder="1"/>
    <xf numFmtId="0" fontId="7" fillId="0" borderId="72" xfId="0" applyNumberFormat="1" applyFont="1" applyFill="1" applyBorder="1"/>
    <xf numFmtId="0" fontId="24" fillId="2" borderId="39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5" fillId="7" borderId="19" xfId="0" applyFont="1" applyFill="1" applyBorder="1"/>
    <xf numFmtId="3" fontId="24" fillId="7" borderId="12" xfId="0" applyNumberFormat="1" applyFont="1" applyFill="1" applyBorder="1" applyAlignment="1">
      <alignment horizontal="left"/>
    </xf>
    <xf numFmtId="0" fontId="1" fillId="0" borderId="14" xfId="0" applyFont="1" applyFill="1" applyBorder="1"/>
    <xf numFmtId="14" fontId="24" fillId="9" borderId="19" xfId="0" applyNumberFormat="1" applyFont="1" applyFill="1" applyBorder="1"/>
    <xf numFmtId="3" fontId="24" fillId="0" borderId="12" xfId="0" applyNumberFormat="1" applyFont="1" applyFill="1" applyBorder="1"/>
    <xf numFmtId="0" fontId="33" fillId="0" borderId="14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wrapText="1"/>
    </xf>
    <xf numFmtId="3" fontId="2" fillId="7" borderId="0" xfId="0" applyNumberFormat="1" applyFont="1" applyFill="1" applyBorder="1"/>
    <xf numFmtId="2" fontId="2" fillId="7" borderId="0" xfId="0" applyNumberFormat="1" applyFont="1" applyFill="1" applyBorder="1"/>
    <xf numFmtId="0" fontId="0" fillId="0" borderId="0" xfId="0" applyFont="1" applyFill="1"/>
    <xf numFmtId="0" fontId="1" fillId="0" borderId="0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/>
    </xf>
    <xf numFmtId="4" fontId="9" fillId="4" borderId="9" xfId="0" applyNumberFormat="1" applyFont="1" applyFill="1" applyBorder="1"/>
    <xf numFmtId="2" fontId="8" fillId="0" borderId="9" xfId="0" applyNumberFormat="1" applyFont="1" applyFill="1" applyBorder="1"/>
    <xf numFmtId="2" fontId="8" fillId="0" borderId="5" xfId="0" applyNumberFormat="1" applyFont="1" applyFill="1" applyBorder="1"/>
    <xf numFmtId="2" fontId="8" fillId="0" borderId="4" xfId="0" applyNumberFormat="1" applyFont="1" applyFill="1" applyBorder="1"/>
    <xf numFmtId="2" fontId="9" fillId="4" borderId="5" xfId="0" applyNumberFormat="1" applyFont="1" applyFill="1" applyBorder="1"/>
    <xf numFmtId="2" fontId="27" fillId="0" borderId="5" xfId="0" applyNumberFormat="1" applyFont="1" applyFill="1" applyBorder="1"/>
    <xf numFmtId="2" fontId="27" fillId="0" borderId="9" xfId="0" applyNumberFormat="1" applyFont="1" applyFill="1" applyBorder="1"/>
    <xf numFmtId="2" fontId="8" fillId="0" borderId="16" xfId="0" applyNumberFormat="1" applyFont="1" applyFill="1" applyBorder="1"/>
    <xf numFmtId="2" fontId="9" fillId="4" borderId="5" xfId="0" applyNumberFormat="1" applyFont="1" applyFill="1" applyBorder="1" applyAlignment="1">
      <alignment horizontal="right"/>
    </xf>
    <xf numFmtId="2" fontId="25" fillId="4" borderId="5" xfId="0" applyNumberFormat="1" applyFont="1" applyFill="1" applyBorder="1"/>
    <xf numFmtId="2" fontId="9" fillId="4" borderId="9" xfId="0" applyNumberFormat="1" applyFont="1" applyFill="1" applyBorder="1"/>
    <xf numFmtId="2" fontId="8" fillId="0" borderId="7" xfId="0" applyNumberFormat="1" applyFont="1" applyFill="1" applyBorder="1"/>
    <xf numFmtId="2" fontId="7" fillId="4" borderId="5" xfId="0" applyNumberFormat="1" applyFont="1" applyFill="1" applyBorder="1"/>
    <xf numFmtId="2" fontId="24" fillId="5" borderId="41" xfId="0" applyNumberFormat="1" applyFont="1" applyFill="1" applyBorder="1"/>
    <xf numFmtId="0" fontId="24" fillId="2" borderId="73" xfId="0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/>
    <xf numFmtId="2" fontId="8" fillId="0" borderId="19" xfId="0" applyNumberFormat="1" applyFont="1" applyFill="1" applyBorder="1"/>
    <xf numFmtId="2" fontId="8" fillId="4" borderId="19" xfId="0" applyNumberFormat="1" applyFont="1" applyFill="1" applyBorder="1"/>
    <xf numFmtId="2" fontId="7" fillId="5" borderId="49" xfId="0" applyNumberFormat="1" applyFont="1" applyFill="1" applyBorder="1"/>
    <xf numFmtId="2" fontId="27" fillId="0" borderId="19" xfId="0" applyNumberFormat="1" applyFont="1" applyFill="1" applyBorder="1"/>
    <xf numFmtId="2" fontId="27" fillId="4" borderId="19" xfId="0" applyNumberFormat="1" applyFont="1" applyFill="1" applyBorder="1"/>
    <xf numFmtId="2" fontId="7" fillId="5" borderId="5" xfId="0" applyNumberFormat="1" applyFont="1" applyFill="1" applyBorder="1"/>
    <xf numFmtId="0" fontId="7" fillId="0" borderId="19" xfId="0" applyNumberFormat="1" applyFont="1" applyFill="1" applyBorder="1"/>
    <xf numFmtId="2" fontId="34" fillId="3" borderId="19" xfId="0" applyNumberFormat="1" applyFont="1" applyFill="1" applyBorder="1"/>
    <xf numFmtId="2" fontId="12" fillId="3" borderId="19" xfId="0" applyNumberFormat="1" applyFont="1" applyFill="1" applyBorder="1"/>
    <xf numFmtId="2" fontId="12" fillId="3" borderId="45" xfId="0" applyNumberFormat="1" applyFont="1" applyFill="1" applyBorder="1"/>
    <xf numFmtId="2" fontId="34" fillId="2" borderId="49" xfId="0" applyNumberFormat="1" applyFont="1" applyFill="1" applyBorder="1"/>
    <xf numFmtId="2" fontId="8" fillId="0" borderId="76" xfId="0" applyNumberFormat="1" applyFont="1" applyFill="1" applyBorder="1"/>
    <xf numFmtId="2" fontId="27" fillId="0" borderId="76" xfId="0" applyNumberFormat="1" applyFont="1" applyFill="1" applyBorder="1"/>
    <xf numFmtId="2" fontId="11" fillId="0" borderId="76" xfId="0" applyNumberFormat="1" applyFont="1" applyFill="1" applyBorder="1"/>
    <xf numFmtId="0" fontId="7" fillId="4" borderId="70" xfId="0" applyFont="1" applyFill="1" applyBorder="1"/>
    <xf numFmtId="4" fontId="9" fillId="4" borderId="66" xfId="0" applyNumberFormat="1" applyFont="1" applyFill="1" applyBorder="1"/>
    <xf numFmtId="2" fontId="9" fillId="4" borderId="67" xfId="0" applyNumberFormat="1" applyFont="1" applyFill="1" applyBorder="1"/>
    <xf numFmtId="2" fontId="8" fillId="0" borderId="61" xfId="0" applyNumberFormat="1" applyFont="1" applyFill="1" applyBorder="1"/>
    <xf numFmtId="2" fontId="9" fillId="4" borderId="67" xfId="0" applyNumberFormat="1" applyFont="1" applyFill="1" applyBorder="1" applyAlignment="1">
      <alignment horizontal="right"/>
    </xf>
    <xf numFmtId="2" fontId="25" fillId="4" borderId="67" xfId="0" applyNumberFormat="1" applyFont="1" applyFill="1" applyBorder="1"/>
    <xf numFmtId="2" fontId="9" fillId="4" borderId="66" xfId="0" applyNumberFormat="1" applyFont="1" applyFill="1" applyBorder="1"/>
    <xf numFmtId="2" fontId="24" fillId="5" borderId="68" xfId="0" applyNumberFormat="1" applyFont="1" applyFill="1" applyBorder="1"/>
    <xf numFmtId="0" fontId="24" fillId="2" borderId="77" xfId="0" applyNumberFormat="1" applyFont="1" applyFill="1" applyBorder="1" applyAlignment="1">
      <alignment horizontal="center" vertical="center" wrapText="1"/>
    </xf>
    <xf numFmtId="2" fontId="7" fillId="4" borderId="61" xfId="0" applyNumberFormat="1" applyFont="1" applyFill="1" applyBorder="1"/>
    <xf numFmtId="2" fontId="8" fillId="4" borderId="61" xfId="0" applyNumberFormat="1" applyFont="1" applyFill="1" applyBorder="1"/>
    <xf numFmtId="2" fontId="7" fillId="5" borderId="56" xfId="0" applyNumberFormat="1" applyFont="1" applyFill="1" applyBorder="1"/>
    <xf numFmtId="2" fontId="27" fillId="0" borderId="61" xfId="0" applyNumberFormat="1" applyFont="1" applyFill="1" applyBorder="1"/>
    <xf numFmtId="2" fontId="24" fillId="4" borderId="61" xfId="0" applyNumberFormat="1" applyFont="1" applyFill="1" applyBorder="1"/>
    <xf numFmtId="2" fontId="7" fillId="5" borderId="61" xfId="0" applyNumberFormat="1" applyFont="1" applyFill="1" applyBorder="1"/>
    <xf numFmtId="2" fontId="34" fillId="3" borderId="13" xfId="0" applyNumberFormat="1" applyFont="1" applyFill="1" applyBorder="1"/>
    <xf numFmtId="2" fontId="24" fillId="4" borderId="78" xfId="0" applyNumberFormat="1" applyFont="1" applyFill="1" applyBorder="1"/>
    <xf numFmtId="2" fontId="8" fillId="0" borderId="79" xfId="0" applyNumberFormat="1" applyFont="1" applyFill="1" applyBorder="1"/>
    <xf numFmtId="2" fontId="8" fillId="0" borderId="80" xfId="0" applyNumberFormat="1" applyFont="1" applyFill="1" applyBorder="1"/>
    <xf numFmtId="2" fontId="7" fillId="4" borderId="80" xfId="0" applyNumberFormat="1" applyFont="1" applyFill="1" applyBorder="1"/>
    <xf numFmtId="2" fontId="8" fillId="0" borderId="81" xfId="0" applyNumberFormat="1" applyFont="1" applyFill="1" applyBorder="1"/>
    <xf numFmtId="2" fontId="8" fillId="0" borderId="75" xfId="0" applyNumberFormat="1" applyFont="1" applyFill="1" applyBorder="1"/>
    <xf numFmtId="2" fontId="7" fillId="4" borderId="79" xfId="0" applyNumberFormat="1" applyFont="1" applyFill="1" applyBorder="1"/>
    <xf numFmtId="2" fontId="27" fillId="0" borderId="79" xfId="0" applyNumberFormat="1" applyFont="1" applyFill="1" applyBorder="1"/>
    <xf numFmtId="2" fontId="24" fillId="4" borderId="80" xfId="0" applyNumberFormat="1" applyFont="1" applyFill="1" applyBorder="1"/>
    <xf numFmtId="0" fontId="7" fillId="5" borderId="82" xfId="0" applyFont="1" applyFill="1" applyBorder="1"/>
    <xf numFmtId="0" fontId="7" fillId="0" borderId="83" xfId="0" applyFont="1" applyFill="1" applyBorder="1"/>
    <xf numFmtId="0" fontId="24" fillId="2" borderId="84" xfId="0" applyFont="1" applyFill="1" applyBorder="1" applyAlignment="1">
      <alignment horizontal="center" wrapText="1"/>
    </xf>
    <xf numFmtId="2" fontId="8" fillId="5" borderId="85" xfId="0" applyNumberFormat="1" applyFont="1" applyFill="1" applyBorder="1"/>
    <xf numFmtId="2" fontId="7" fillId="0" borderId="76" xfId="0" applyNumberFormat="1" applyFont="1" applyFill="1" applyBorder="1"/>
    <xf numFmtId="2" fontId="24" fillId="2" borderId="84" xfId="0" applyNumberFormat="1" applyFont="1" applyFill="1" applyBorder="1" applyAlignment="1">
      <alignment horizontal="center" wrapText="1"/>
    </xf>
    <xf numFmtId="2" fontId="24" fillId="5" borderId="71" xfId="0" applyNumberFormat="1" applyFont="1" applyFill="1" applyBorder="1"/>
    <xf numFmtId="2" fontId="8" fillId="0" borderId="74" xfId="0" applyNumberFormat="1" applyFont="1" applyFill="1" applyBorder="1"/>
    <xf numFmtId="2" fontId="37" fillId="3" borderId="71" xfId="0" applyNumberFormat="1" applyFont="1" applyFill="1" applyBorder="1"/>
    <xf numFmtId="2" fontId="37" fillId="3" borderId="74" xfId="0" applyNumberFormat="1" applyFont="1" applyFill="1" applyBorder="1"/>
    <xf numFmtId="0" fontId="10" fillId="0" borderId="0" xfId="0" applyFont="1" applyFill="1" applyBorder="1"/>
    <xf numFmtId="0" fontId="9" fillId="0" borderId="0" xfId="0" applyFont="1" applyFill="1" applyBorder="1"/>
    <xf numFmtId="0" fontId="13" fillId="0" borderId="0" xfId="0" applyFont="1" applyFill="1" applyBorder="1"/>
    <xf numFmtId="0" fontId="7" fillId="2" borderId="69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/>
    </xf>
    <xf numFmtId="2" fontId="9" fillId="4" borderId="2" xfId="0" applyNumberFormat="1" applyFont="1" applyFill="1" applyBorder="1"/>
    <xf numFmtId="2" fontId="27" fillId="0" borderId="39" xfId="0" applyNumberFormat="1" applyFont="1" applyFill="1" applyBorder="1"/>
    <xf numFmtId="2" fontId="25" fillId="4" borderId="2" xfId="0" applyNumberFormat="1" applyFont="1" applyFill="1" applyBorder="1"/>
    <xf numFmtId="0" fontId="24" fillId="2" borderId="2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/>
    <xf numFmtId="2" fontId="7" fillId="5" borderId="3" xfId="0" applyNumberFormat="1" applyFont="1" applyFill="1" applyBorder="1"/>
    <xf numFmtId="2" fontId="27" fillId="4" borderId="3" xfId="0" applyNumberFormat="1" applyFont="1" applyFill="1" applyBorder="1"/>
    <xf numFmtId="3" fontId="7" fillId="0" borderId="86" xfId="0" applyNumberFormat="1" applyFont="1" applyFill="1" applyBorder="1"/>
    <xf numFmtId="3" fontId="7" fillId="0" borderId="39" xfId="0" applyNumberFormat="1" applyFont="1" applyFill="1" applyBorder="1"/>
    <xf numFmtId="2" fontId="24" fillId="5" borderId="48" xfId="0" applyNumberFormat="1" applyFont="1" applyFill="1" applyBorder="1"/>
    <xf numFmtId="2" fontId="8" fillId="0" borderId="40" xfId="0" applyNumberFormat="1" applyFont="1" applyFill="1" applyBorder="1"/>
    <xf numFmtId="0" fontId="24" fillId="2" borderId="38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2" fontId="8" fillId="0" borderId="60" xfId="0" applyNumberFormat="1" applyFont="1" applyFill="1" applyBorder="1"/>
    <xf numFmtId="3" fontId="8" fillId="0" borderId="16" xfId="0" applyNumberFormat="1" applyFont="1" applyFill="1" applyBorder="1" applyAlignment="1">
      <alignment horizontal="left"/>
    </xf>
    <xf numFmtId="0" fontId="27" fillId="0" borderId="17" xfId="0" applyFont="1" applyFill="1" applyBorder="1"/>
    <xf numFmtId="2" fontId="8" fillId="0" borderId="55" xfId="0" applyNumberFormat="1" applyFont="1" applyFill="1" applyBorder="1"/>
    <xf numFmtId="2" fontId="8" fillId="0" borderId="28" xfId="0" applyNumberFormat="1" applyFont="1" applyFill="1" applyBorder="1"/>
    <xf numFmtId="2" fontId="8" fillId="0" borderId="45" xfId="0" applyNumberFormat="1" applyFont="1" applyFill="1" applyBorder="1"/>
    <xf numFmtId="2" fontId="27" fillId="0" borderId="3" xfId="0" applyNumberFormat="1" applyFont="1" applyFill="1" applyBorder="1"/>
    <xf numFmtId="2" fontId="27" fillId="0" borderId="4" xfId="0" applyNumberFormat="1" applyFont="1" applyFill="1" applyBorder="1"/>
    <xf numFmtId="0" fontId="27" fillId="0" borderId="4" xfId="0" applyFont="1" applyFill="1" applyBorder="1" applyAlignment="1">
      <alignment horizontal="left"/>
    </xf>
    <xf numFmtId="4" fontId="9" fillId="4" borderId="87" xfId="0" applyNumberFormat="1" applyFont="1" applyFill="1" applyBorder="1"/>
    <xf numFmtId="2" fontId="9" fillId="4" borderId="2" xfId="0" applyNumberFormat="1" applyFont="1" applyFill="1" applyBorder="1" applyAlignment="1">
      <alignment horizontal="right"/>
    </xf>
    <xf numFmtId="2" fontId="8" fillId="0" borderId="88" xfId="0" applyNumberFormat="1" applyFont="1" applyFill="1" applyBorder="1"/>
    <xf numFmtId="0" fontId="8" fillId="0" borderId="46" xfId="0" applyFont="1" applyFill="1" applyBorder="1"/>
    <xf numFmtId="0" fontId="25" fillId="0" borderId="0" xfId="0" applyFont="1" applyFill="1"/>
    <xf numFmtId="3" fontId="24" fillId="10" borderId="17" xfId="0" applyNumberFormat="1" applyFont="1" applyFill="1" applyBorder="1" applyAlignment="1">
      <alignment horizontal="left"/>
    </xf>
    <xf numFmtId="0" fontId="19" fillId="10" borderId="17" xfId="0" applyFont="1" applyFill="1" applyBorder="1" applyAlignment="1">
      <alignment wrapText="1"/>
    </xf>
    <xf numFmtId="2" fontId="3" fillId="10" borderId="28" xfId="0" applyNumberFormat="1" applyFont="1" applyFill="1" applyBorder="1"/>
    <xf numFmtId="2" fontId="34" fillId="2" borderId="89" xfId="0" applyNumberFormat="1" applyFont="1" applyFill="1" applyBorder="1"/>
  </cellXfs>
  <cellStyles count="2">
    <cellStyle name="Čiarka" xfId="1" builtinId="3"/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1"/>
  <sheetViews>
    <sheetView tabSelected="1" topLeftCell="A40" zoomScaleNormal="100" zoomScaleSheetLayoutView="100" workbookViewId="0">
      <selection activeCell="I1" sqref="I1"/>
    </sheetView>
  </sheetViews>
  <sheetFormatPr defaultRowHeight="12.75" x14ac:dyDescent="0.2"/>
  <cols>
    <col min="1" max="1" width="8" style="32" customWidth="1"/>
    <col min="2" max="2" width="61.140625" style="31" bestFit="1" customWidth="1"/>
    <col min="3" max="3" width="10.85546875" style="31" customWidth="1"/>
    <col min="4" max="4" width="11.140625" style="216" customWidth="1"/>
    <col min="5" max="8" width="10.7109375" style="31" customWidth="1"/>
    <col min="9" max="9" width="11.42578125" style="31" customWidth="1"/>
    <col min="10" max="16384" width="9.140625" style="31"/>
  </cols>
  <sheetData>
    <row r="1" spans="1:14" ht="13.5" thickBot="1" x14ac:dyDescent="0.25">
      <c r="A1" s="116"/>
      <c r="B1" s="117"/>
      <c r="C1" s="117"/>
      <c r="D1" s="209"/>
      <c r="E1" s="117"/>
      <c r="F1" s="117"/>
      <c r="G1" s="117"/>
      <c r="H1" s="34"/>
    </row>
    <row r="2" spans="1:14" s="5" customFormat="1" ht="30" customHeight="1" thickTop="1" x14ac:dyDescent="0.25">
      <c r="A2" s="115"/>
      <c r="B2" s="192" t="s">
        <v>289</v>
      </c>
      <c r="C2" s="192"/>
      <c r="D2" s="210"/>
      <c r="E2" s="451"/>
      <c r="F2" s="451"/>
      <c r="G2" s="202"/>
      <c r="H2" s="461"/>
      <c r="I2" s="460"/>
    </row>
    <row r="3" spans="1:14" s="5" customFormat="1" ht="11.25" customHeight="1" thickBot="1" x14ac:dyDescent="0.25">
      <c r="A3" s="104"/>
      <c r="B3" s="6"/>
      <c r="C3" s="6"/>
      <c r="D3" s="211"/>
      <c r="E3" s="6"/>
      <c r="F3" s="6"/>
      <c r="G3" s="113"/>
      <c r="H3" s="461"/>
    </row>
    <row r="4" spans="1:14" s="10" customFormat="1" ht="13.5" customHeight="1" thickTop="1" thickBot="1" x14ac:dyDescent="0.25">
      <c r="A4" s="14"/>
      <c r="B4" s="15"/>
      <c r="C4" s="444"/>
      <c r="D4" s="212"/>
      <c r="E4" s="114"/>
      <c r="F4" s="114"/>
      <c r="G4" s="114"/>
      <c r="H4" s="114"/>
    </row>
    <row r="5" spans="1:14" s="10" customFormat="1" ht="27.75" customHeight="1" thickTop="1" x14ac:dyDescent="0.2">
      <c r="A5" s="127" t="s">
        <v>22</v>
      </c>
      <c r="B5" s="128"/>
      <c r="C5" s="412" t="s">
        <v>240</v>
      </c>
      <c r="D5" s="226" t="s">
        <v>267</v>
      </c>
      <c r="E5" s="129" t="s">
        <v>186</v>
      </c>
      <c r="F5" s="129" t="s">
        <v>268</v>
      </c>
      <c r="G5" s="129" t="s">
        <v>230</v>
      </c>
      <c r="H5" s="462" t="s">
        <v>244</v>
      </c>
      <c r="I5" s="532" t="s">
        <v>266</v>
      </c>
    </row>
    <row r="6" spans="1:14" s="10" customFormat="1" ht="9.75" customHeight="1" thickBot="1" x14ac:dyDescent="0.25">
      <c r="A6" s="17"/>
      <c r="B6" s="18"/>
      <c r="C6" s="428" t="s">
        <v>172</v>
      </c>
      <c r="D6" s="213" t="s">
        <v>172</v>
      </c>
      <c r="E6" s="203" t="s">
        <v>172</v>
      </c>
      <c r="F6" s="203" t="s">
        <v>172</v>
      </c>
      <c r="G6" s="203" t="s">
        <v>172</v>
      </c>
      <c r="H6" s="463" t="s">
        <v>172</v>
      </c>
      <c r="I6" s="533"/>
      <c r="J6" s="15"/>
      <c r="K6" s="15"/>
    </row>
    <row r="7" spans="1:14" s="10" customFormat="1" ht="11.25" x14ac:dyDescent="0.2">
      <c r="A7" s="138" t="s">
        <v>130</v>
      </c>
      <c r="B7" s="139"/>
      <c r="C7" s="510">
        <v>240138.59</v>
      </c>
      <c r="D7" s="495">
        <f>SUM(D8:D9)</f>
        <v>240351.12</v>
      </c>
      <c r="E7" s="256">
        <f>SUM(E8:E9)</f>
        <v>238410</v>
      </c>
      <c r="F7" s="256">
        <f>SUM(F8:F9)</f>
        <v>257310</v>
      </c>
      <c r="G7" s="256">
        <f>SUM(G8:G9)</f>
        <v>257450</v>
      </c>
      <c r="H7" s="464">
        <f>SUM(H8:H9)</f>
        <v>257450</v>
      </c>
      <c r="I7" s="556">
        <v>257450</v>
      </c>
      <c r="J7" s="15"/>
      <c r="K7" s="15"/>
    </row>
    <row r="8" spans="1:14" s="20" customFormat="1" ht="11.25" x14ac:dyDescent="0.2">
      <c r="A8" s="191" t="s">
        <v>147</v>
      </c>
      <c r="B8" s="9" t="s">
        <v>104</v>
      </c>
      <c r="C8" s="511">
        <v>193985.46</v>
      </c>
      <c r="D8" s="405">
        <v>198793.41</v>
      </c>
      <c r="E8" s="242">
        <v>191460</v>
      </c>
      <c r="F8" s="242">
        <v>210360</v>
      </c>
      <c r="G8" s="242">
        <v>210500</v>
      </c>
      <c r="H8" s="465">
        <v>210500</v>
      </c>
      <c r="I8" s="253">
        <v>210500</v>
      </c>
      <c r="J8" s="236"/>
      <c r="K8" s="529"/>
    </row>
    <row r="9" spans="1:14" s="20" customFormat="1" ht="11.25" x14ac:dyDescent="0.2">
      <c r="A9" s="11">
        <v>121</v>
      </c>
      <c r="B9" s="9" t="s">
        <v>105</v>
      </c>
      <c r="C9" s="511">
        <v>46153.13</v>
      </c>
      <c r="D9" s="405">
        <v>41557.71</v>
      </c>
      <c r="E9" s="242">
        <v>46950</v>
      </c>
      <c r="F9" s="242">
        <v>46950</v>
      </c>
      <c r="G9" s="242">
        <v>46950</v>
      </c>
      <c r="H9" s="465">
        <v>46950</v>
      </c>
      <c r="I9" s="253">
        <v>46950</v>
      </c>
      <c r="J9" s="529"/>
      <c r="K9" s="529"/>
    </row>
    <row r="10" spans="1:14" s="10" customFormat="1" ht="11.25" hidden="1" x14ac:dyDescent="0.2">
      <c r="A10" s="11">
        <v>121001</v>
      </c>
      <c r="B10" s="9" t="s">
        <v>32</v>
      </c>
      <c r="C10" s="511"/>
      <c r="D10" s="405"/>
      <c r="E10" s="242"/>
      <c r="F10" s="242"/>
      <c r="G10" s="242"/>
      <c r="H10" s="465"/>
      <c r="I10" s="244"/>
      <c r="J10" s="15"/>
      <c r="K10" s="15"/>
    </row>
    <row r="11" spans="1:14" s="10" customFormat="1" ht="11.25" hidden="1" x14ac:dyDescent="0.2">
      <c r="A11" s="11">
        <v>121002</v>
      </c>
      <c r="B11" s="9" t="s">
        <v>33</v>
      </c>
      <c r="C11" s="512"/>
      <c r="D11" s="406"/>
      <c r="E11" s="243"/>
      <c r="F11" s="243"/>
      <c r="G11" s="243"/>
      <c r="H11" s="466"/>
      <c r="I11" s="244"/>
      <c r="J11" s="15"/>
      <c r="K11" s="15"/>
    </row>
    <row r="12" spans="1:14" s="10" customFormat="1" ht="11.25" hidden="1" x14ac:dyDescent="0.2">
      <c r="A12" s="11" t="s">
        <v>34</v>
      </c>
      <c r="B12" s="9" t="s">
        <v>35</v>
      </c>
      <c r="C12" s="512"/>
      <c r="D12" s="406"/>
      <c r="E12" s="243"/>
      <c r="F12" s="243"/>
      <c r="G12" s="243"/>
      <c r="H12" s="466"/>
      <c r="I12" s="244"/>
      <c r="J12" s="15"/>
      <c r="K12" s="15"/>
    </row>
    <row r="13" spans="1:14" s="10" customFormat="1" ht="11.25" hidden="1" x14ac:dyDescent="0.2">
      <c r="A13" s="11" t="s">
        <v>36</v>
      </c>
      <c r="B13" s="9" t="s">
        <v>37</v>
      </c>
      <c r="C13" s="512"/>
      <c r="D13" s="406"/>
      <c r="E13" s="243"/>
      <c r="F13" s="243"/>
      <c r="G13" s="243"/>
      <c r="H13" s="466"/>
      <c r="I13" s="244"/>
      <c r="J13" s="15"/>
      <c r="K13" s="15"/>
    </row>
    <row r="14" spans="1:14" s="10" customFormat="1" ht="11.25" x14ac:dyDescent="0.2">
      <c r="A14" s="21"/>
      <c r="B14" s="15"/>
      <c r="C14" s="491"/>
      <c r="D14" s="407"/>
      <c r="E14" s="244"/>
      <c r="F14" s="244"/>
      <c r="G14" s="244"/>
      <c r="H14" s="467"/>
      <c r="I14" s="253"/>
      <c r="J14" s="15"/>
      <c r="K14" s="15"/>
      <c r="N14" s="559"/>
    </row>
    <row r="15" spans="1:14" s="10" customFormat="1" ht="11.25" x14ac:dyDescent="0.2">
      <c r="A15" s="138" t="s">
        <v>131</v>
      </c>
      <c r="B15" s="137"/>
      <c r="C15" s="513">
        <v>60829.77</v>
      </c>
      <c r="D15" s="496">
        <v>60322.96</v>
      </c>
      <c r="E15" s="245">
        <f>SUM(E16:E21)</f>
        <v>61675</v>
      </c>
      <c r="F15" s="245">
        <f>SUM(F16:F21)</f>
        <v>61675</v>
      </c>
      <c r="G15" s="245">
        <f>SUM(G16:G21)</f>
        <v>62075</v>
      </c>
      <c r="H15" s="468">
        <f>SUM(H16:H21)</f>
        <v>62075</v>
      </c>
      <c r="I15" s="534">
        <v>62285</v>
      </c>
      <c r="J15" s="15"/>
      <c r="K15" s="15"/>
    </row>
    <row r="16" spans="1:14" s="20" customFormat="1" ht="10.15" customHeight="1" x14ac:dyDescent="0.2">
      <c r="A16" s="191" t="s">
        <v>148</v>
      </c>
      <c r="B16" s="9" t="s">
        <v>106</v>
      </c>
      <c r="C16" s="514">
        <v>925.74</v>
      </c>
      <c r="D16" s="406">
        <v>967.64</v>
      </c>
      <c r="E16" s="246">
        <v>930</v>
      </c>
      <c r="F16" s="246">
        <v>930</v>
      </c>
      <c r="G16" s="246">
        <v>930</v>
      </c>
      <c r="H16" s="469">
        <v>930</v>
      </c>
      <c r="I16" s="263">
        <v>940</v>
      </c>
      <c r="J16" s="529"/>
      <c r="K16" s="529"/>
    </row>
    <row r="17" spans="1:20" s="10" customFormat="1" ht="10.15" customHeight="1" x14ac:dyDescent="0.2">
      <c r="A17" s="191" t="s">
        <v>149</v>
      </c>
      <c r="B17" s="9" t="s">
        <v>107</v>
      </c>
      <c r="C17" s="413">
        <v>0</v>
      </c>
      <c r="D17" s="405">
        <v>0</v>
      </c>
      <c r="E17" s="247">
        <v>0</v>
      </c>
      <c r="F17" s="247">
        <v>0</v>
      </c>
      <c r="G17" s="247">
        <v>0</v>
      </c>
      <c r="H17" s="470">
        <v>0</v>
      </c>
      <c r="I17" s="535"/>
      <c r="J17" s="15"/>
      <c r="K17" s="15"/>
    </row>
    <row r="18" spans="1:20" s="10" customFormat="1" ht="10.15" customHeight="1" x14ac:dyDescent="0.2">
      <c r="A18" s="191" t="s">
        <v>150</v>
      </c>
      <c r="B18" s="9" t="s">
        <v>108</v>
      </c>
      <c r="C18" s="413">
        <v>641.54</v>
      </c>
      <c r="D18" s="405">
        <v>287.12</v>
      </c>
      <c r="E18" s="247">
        <v>1000</v>
      </c>
      <c r="F18" s="247">
        <v>1000</v>
      </c>
      <c r="G18" s="247">
        <v>1000</v>
      </c>
      <c r="H18" s="470">
        <v>1000</v>
      </c>
      <c r="I18" s="535">
        <v>1000</v>
      </c>
      <c r="J18" s="15"/>
      <c r="K18" s="15"/>
    </row>
    <row r="19" spans="1:20" s="10" customFormat="1" ht="10.15" customHeight="1" x14ac:dyDescent="0.2">
      <c r="A19" s="191" t="s">
        <v>151</v>
      </c>
      <c r="B19" s="9" t="s">
        <v>109</v>
      </c>
      <c r="C19" s="515">
        <v>0</v>
      </c>
      <c r="D19" s="409">
        <v>0</v>
      </c>
      <c r="E19" s="247">
        <v>30</v>
      </c>
      <c r="F19" s="247">
        <v>30</v>
      </c>
      <c r="G19" s="247">
        <v>30</v>
      </c>
      <c r="H19" s="470">
        <v>30</v>
      </c>
      <c r="I19" s="535">
        <v>30</v>
      </c>
      <c r="J19" s="15"/>
      <c r="K19" s="15"/>
    </row>
    <row r="20" spans="1:20" s="10" customFormat="1" ht="10.15" customHeight="1" x14ac:dyDescent="0.2">
      <c r="A20" s="193" t="s">
        <v>152</v>
      </c>
      <c r="B20" s="194" t="s">
        <v>110</v>
      </c>
      <c r="C20" s="413">
        <v>15047.05</v>
      </c>
      <c r="D20" s="497">
        <v>14852.76</v>
      </c>
      <c r="E20" s="246">
        <v>15500</v>
      </c>
      <c r="F20" s="246">
        <v>15500</v>
      </c>
      <c r="G20" s="246">
        <v>15900</v>
      </c>
      <c r="H20" s="469">
        <v>15900</v>
      </c>
      <c r="I20" s="535">
        <v>16100</v>
      </c>
      <c r="J20" s="15"/>
      <c r="K20" s="15"/>
    </row>
    <row r="21" spans="1:20" s="10" customFormat="1" ht="11.25" x14ac:dyDescent="0.2">
      <c r="A21" s="195">
        <v>133014</v>
      </c>
      <c r="B21" s="403" t="s">
        <v>163</v>
      </c>
      <c r="C21" s="413">
        <v>44215.44</v>
      </c>
      <c r="D21" s="558">
        <v>44215.44</v>
      </c>
      <c r="E21" s="248">
        <v>44215</v>
      </c>
      <c r="F21" s="248">
        <v>44215</v>
      </c>
      <c r="G21" s="248">
        <v>44215</v>
      </c>
      <c r="H21" s="471">
        <v>44215</v>
      </c>
      <c r="I21" s="253">
        <v>44215</v>
      </c>
      <c r="J21" s="15"/>
      <c r="K21" s="15"/>
      <c r="T21" s="15"/>
    </row>
    <row r="22" spans="1:20" s="10" customFormat="1" ht="11.25" x14ac:dyDescent="0.2">
      <c r="A22" s="21"/>
      <c r="B22" s="15"/>
      <c r="C22" s="413"/>
      <c r="D22" s="407"/>
      <c r="E22" s="248"/>
      <c r="F22" s="248"/>
      <c r="G22" s="248"/>
      <c r="H22" s="471"/>
      <c r="I22" s="260"/>
      <c r="J22" s="15"/>
      <c r="K22" s="15"/>
    </row>
    <row r="23" spans="1:20" s="10" customFormat="1" ht="11.25" x14ac:dyDescent="0.2">
      <c r="A23" s="138" t="s">
        <v>159</v>
      </c>
      <c r="B23" s="137"/>
      <c r="C23" s="516">
        <v>15379.29</v>
      </c>
      <c r="D23" s="498">
        <v>15136.24</v>
      </c>
      <c r="E23" s="249">
        <v>12500</v>
      </c>
      <c r="F23" s="249">
        <v>12500</v>
      </c>
      <c r="G23" s="249">
        <v>29850</v>
      </c>
      <c r="H23" s="472">
        <v>29850</v>
      </c>
      <c r="I23" s="557">
        <v>29850</v>
      </c>
      <c r="J23" s="15"/>
      <c r="K23" s="15"/>
    </row>
    <row r="24" spans="1:20" s="10" customFormat="1" ht="11.25" hidden="1" x14ac:dyDescent="0.2">
      <c r="A24" s="23" t="s">
        <v>52</v>
      </c>
      <c r="B24" s="404" t="s">
        <v>53</v>
      </c>
      <c r="C24" s="511"/>
      <c r="D24" s="405"/>
      <c r="E24" s="242"/>
      <c r="F24" s="242"/>
      <c r="G24" s="242"/>
      <c r="H24" s="465"/>
      <c r="I24" s="244"/>
      <c r="J24" s="15"/>
      <c r="K24" s="15"/>
    </row>
    <row r="25" spans="1:20" s="10" customFormat="1" ht="11.25" x14ac:dyDescent="0.2">
      <c r="A25" s="17">
        <v>212002</v>
      </c>
      <c r="B25" s="255" t="s">
        <v>187</v>
      </c>
      <c r="C25" s="517">
        <v>3</v>
      </c>
      <c r="D25" s="405">
        <v>6</v>
      </c>
      <c r="E25" s="242">
        <v>0</v>
      </c>
      <c r="F25" s="242">
        <v>0</v>
      </c>
      <c r="G25" s="242">
        <v>0</v>
      </c>
      <c r="H25" s="465">
        <v>0</v>
      </c>
      <c r="I25" s="244"/>
      <c r="J25" s="15"/>
      <c r="K25" s="15"/>
    </row>
    <row r="26" spans="1:20" s="10" customFormat="1" ht="11.25" x14ac:dyDescent="0.2">
      <c r="A26" s="11">
        <v>212003</v>
      </c>
      <c r="B26" s="9" t="s">
        <v>111</v>
      </c>
      <c r="C26" s="512">
        <v>15376.29</v>
      </c>
      <c r="D26" s="406">
        <v>15130.24</v>
      </c>
      <c r="E26" s="243">
        <v>12500</v>
      </c>
      <c r="F26" s="243">
        <v>12500</v>
      </c>
      <c r="G26" s="243">
        <v>12800</v>
      </c>
      <c r="H26" s="466">
        <v>12800</v>
      </c>
      <c r="I26" s="253">
        <v>12800</v>
      </c>
      <c r="J26" s="15"/>
      <c r="K26" s="15"/>
    </row>
    <row r="27" spans="1:20" s="10" customFormat="1" ht="10.15" customHeight="1" x14ac:dyDescent="0.2">
      <c r="A27" s="555" t="s">
        <v>275</v>
      </c>
      <c r="B27" s="15" t="s">
        <v>276</v>
      </c>
      <c r="C27" s="493"/>
      <c r="D27" s="408"/>
      <c r="E27" s="250"/>
      <c r="F27" s="553"/>
      <c r="G27" s="553">
        <v>17050</v>
      </c>
      <c r="H27" s="554">
        <v>17050</v>
      </c>
      <c r="I27" s="553">
        <v>17050</v>
      </c>
      <c r="J27" s="15"/>
      <c r="K27" s="15"/>
    </row>
    <row r="28" spans="1:20" s="10" customFormat="1" ht="11.25" hidden="1" x14ac:dyDescent="0.2">
      <c r="A28" s="7" t="s">
        <v>1</v>
      </c>
      <c r="B28" s="15"/>
      <c r="C28" s="491"/>
      <c r="D28" s="407"/>
      <c r="E28" s="244"/>
      <c r="F28" s="244"/>
      <c r="G28" s="244"/>
      <c r="H28" s="467"/>
      <c r="I28" s="244"/>
      <c r="J28" s="15"/>
      <c r="K28" s="15"/>
    </row>
    <row r="29" spans="1:20" s="10" customFormat="1" ht="11.25" hidden="1" x14ac:dyDescent="0.2">
      <c r="A29" s="21"/>
      <c r="B29" s="15"/>
      <c r="C29" s="491"/>
      <c r="D29" s="407"/>
      <c r="E29" s="244"/>
      <c r="F29" s="244"/>
      <c r="G29" s="244"/>
      <c r="H29" s="467"/>
      <c r="I29" s="244"/>
      <c r="J29" s="15"/>
      <c r="K29" s="15"/>
    </row>
    <row r="30" spans="1:20" s="10" customFormat="1" ht="11.25" hidden="1" x14ac:dyDescent="0.2">
      <c r="A30" s="21"/>
      <c r="B30" s="15"/>
      <c r="C30" s="491"/>
      <c r="D30" s="407"/>
      <c r="E30" s="244"/>
      <c r="F30" s="244"/>
      <c r="G30" s="244"/>
      <c r="H30" s="467"/>
      <c r="I30" s="244"/>
      <c r="J30" s="15"/>
      <c r="K30" s="15"/>
    </row>
    <row r="31" spans="1:20" s="10" customFormat="1" ht="11.25" x14ac:dyDescent="0.2">
      <c r="A31" s="138" t="s">
        <v>132</v>
      </c>
      <c r="B31" s="494"/>
      <c r="C31" s="513">
        <v>11719.37</v>
      </c>
      <c r="D31" s="499">
        <f t="shared" ref="D31:E31" si="0">SUM(D32:D36)</f>
        <v>15867.11</v>
      </c>
      <c r="E31" s="251">
        <f t="shared" si="0"/>
        <v>12300</v>
      </c>
      <c r="F31" s="251">
        <f t="shared" ref="F31" si="1">SUM(F32:F36)</f>
        <v>9000</v>
      </c>
      <c r="G31" s="251">
        <f t="shared" ref="G31" si="2">SUM(G32:G36)</f>
        <v>15200</v>
      </c>
      <c r="H31" s="473">
        <f t="shared" ref="H31" si="3">SUM(H32:H36)</f>
        <v>15200</v>
      </c>
      <c r="I31" s="536">
        <v>15300</v>
      </c>
      <c r="J31" s="15"/>
      <c r="K31" s="15"/>
    </row>
    <row r="32" spans="1:20" s="10" customFormat="1" ht="11.25" x14ac:dyDescent="0.2">
      <c r="A32" s="8">
        <v>221</v>
      </c>
      <c r="B32" s="9" t="s">
        <v>117</v>
      </c>
      <c r="C32" s="511">
        <v>5369</v>
      </c>
      <c r="D32" s="405">
        <v>5763.76</v>
      </c>
      <c r="E32" s="242">
        <v>5300</v>
      </c>
      <c r="F32" s="242">
        <v>2000</v>
      </c>
      <c r="G32" s="242">
        <v>2400</v>
      </c>
      <c r="H32" s="465">
        <v>2400</v>
      </c>
      <c r="I32" s="260">
        <v>2500</v>
      </c>
      <c r="J32" s="15"/>
      <c r="K32" s="15"/>
    </row>
    <row r="33" spans="1:11" s="10" customFormat="1" ht="11.25" x14ac:dyDescent="0.2">
      <c r="A33" s="8">
        <v>222</v>
      </c>
      <c r="B33" s="9" t="s">
        <v>236</v>
      </c>
      <c r="C33" s="511">
        <v>0</v>
      </c>
      <c r="D33" s="405">
        <v>30</v>
      </c>
      <c r="E33" s="242"/>
      <c r="F33" s="242"/>
      <c r="G33" s="242"/>
      <c r="H33" s="465"/>
      <c r="I33" s="253"/>
      <c r="J33" s="15"/>
      <c r="K33" s="15"/>
    </row>
    <row r="34" spans="1:11" s="10" customFormat="1" ht="11.25" x14ac:dyDescent="0.2">
      <c r="A34" s="11">
        <v>223</v>
      </c>
      <c r="B34" s="9" t="s">
        <v>118</v>
      </c>
      <c r="C34" s="511">
        <v>5907.37</v>
      </c>
      <c r="D34" s="405">
        <v>9844.35</v>
      </c>
      <c r="E34" s="242">
        <v>7000</v>
      </c>
      <c r="F34" s="242">
        <v>7000</v>
      </c>
      <c r="G34" s="242">
        <v>12800</v>
      </c>
      <c r="H34" s="465">
        <v>12800</v>
      </c>
      <c r="I34" s="253">
        <v>12800</v>
      </c>
      <c r="J34" s="15"/>
      <c r="K34" s="15"/>
    </row>
    <row r="35" spans="1:11" s="10" customFormat="1" ht="10.15" hidden="1" customHeight="1" x14ac:dyDescent="0.2">
      <c r="A35" s="22">
        <v>229001</v>
      </c>
      <c r="B35" s="18" t="s">
        <v>29</v>
      </c>
      <c r="C35" s="511"/>
      <c r="D35" s="405"/>
      <c r="E35" s="242"/>
      <c r="F35" s="242"/>
      <c r="G35" s="242"/>
      <c r="H35" s="465"/>
      <c r="I35" s="244"/>
      <c r="J35" s="15"/>
      <c r="K35" s="15"/>
    </row>
    <row r="36" spans="1:11" s="10" customFormat="1" ht="10.15" customHeight="1" x14ac:dyDescent="0.2">
      <c r="A36" s="24">
        <v>223001</v>
      </c>
      <c r="B36" s="241" t="s">
        <v>194</v>
      </c>
      <c r="C36" s="492">
        <v>443</v>
      </c>
      <c r="D36" s="407">
        <v>229</v>
      </c>
      <c r="E36" s="244" t="s">
        <v>169</v>
      </c>
      <c r="F36" s="244" t="s">
        <v>169</v>
      </c>
      <c r="G36" s="244" t="s">
        <v>169</v>
      </c>
      <c r="H36" s="467">
        <v>0</v>
      </c>
      <c r="I36" s="253"/>
      <c r="J36" s="15"/>
      <c r="K36" s="15"/>
    </row>
    <row r="37" spans="1:11" s="10" customFormat="1" ht="11.25" x14ac:dyDescent="0.2">
      <c r="A37" s="138" t="s">
        <v>133</v>
      </c>
      <c r="B37" s="139"/>
      <c r="C37" s="518">
        <v>15.21</v>
      </c>
      <c r="D37" s="499">
        <v>23.48</v>
      </c>
      <c r="E37" s="251">
        <v>55</v>
      </c>
      <c r="F37" s="251">
        <v>25</v>
      </c>
      <c r="G37" s="251">
        <v>50</v>
      </c>
      <c r="H37" s="473">
        <v>50</v>
      </c>
      <c r="I37" s="536">
        <v>50</v>
      </c>
      <c r="J37" s="15"/>
      <c r="K37" s="15"/>
    </row>
    <row r="38" spans="1:11" s="25" customFormat="1" ht="9.6" customHeight="1" x14ac:dyDescent="0.2">
      <c r="A38" s="8">
        <v>243</v>
      </c>
      <c r="B38" s="9" t="s">
        <v>119</v>
      </c>
      <c r="C38" s="512">
        <v>15.21</v>
      </c>
      <c r="D38" s="406">
        <v>23.48</v>
      </c>
      <c r="E38" s="243">
        <v>55</v>
      </c>
      <c r="F38" s="243">
        <v>25</v>
      </c>
      <c r="G38" s="243">
        <v>50</v>
      </c>
      <c r="H38" s="466">
        <v>50</v>
      </c>
      <c r="I38" s="244">
        <v>50</v>
      </c>
      <c r="J38" s="530"/>
      <c r="K38" s="530"/>
    </row>
    <row r="39" spans="1:11" s="10" customFormat="1" ht="10.15" customHeight="1" x14ac:dyDescent="0.2">
      <c r="A39" s="17"/>
      <c r="B39" s="18"/>
      <c r="C39" s="511"/>
      <c r="D39" s="405"/>
      <c r="E39" s="242"/>
      <c r="F39" s="242"/>
      <c r="G39" s="242"/>
      <c r="H39" s="465"/>
      <c r="I39" s="253"/>
      <c r="J39" s="15"/>
      <c r="K39" s="15"/>
    </row>
    <row r="40" spans="1:11" s="10" customFormat="1" ht="10.15" customHeight="1" x14ac:dyDescent="0.2">
      <c r="A40" s="140" t="s">
        <v>45</v>
      </c>
      <c r="B40" s="141"/>
      <c r="C40" s="516">
        <v>169.46</v>
      </c>
      <c r="D40" s="500">
        <v>1096.0899999999999</v>
      </c>
      <c r="E40" s="252">
        <v>140</v>
      </c>
      <c r="F40" s="252">
        <v>4050</v>
      </c>
      <c r="G40" s="252">
        <v>50</v>
      </c>
      <c r="H40" s="474">
        <v>50</v>
      </c>
      <c r="I40" s="534">
        <v>50</v>
      </c>
      <c r="J40" s="15"/>
      <c r="K40" s="15"/>
    </row>
    <row r="41" spans="1:11" s="20" customFormat="1" ht="10.15" customHeight="1" x14ac:dyDescent="0.2">
      <c r="A41" s="11">
        <v>292008</v>
      </c>
      <c r="B41" s="9" t="s">
        <v>112</v>
      </c>
      <c r="C41" s="511">
        <v>169.46</v>
      </c>
      <c r="D41" s="405">
        <v>100.31</v>
      </c>
      <c r="E41" s="242">
        <v>140</v>
      </c>
      <c r="F41" s="242">
        <v>50</v>
      </c>
      <c r="G41" s="242">
        <v>50</v>
      </c>
      <c r="H41" s="465">
        <v>50</v>
      </c>
      <c r="I41" s="260">
        <v>50</v>
      </c>
      <c r="J41" s="529"/>
      <c r="K41" s="529"/>
    </row>
    <row r="42" spans="1:11" s="20" customFormat="1" ht="10.15" customHeight="1" x14ac:dyDescent="0.2">
      <c r="A42" s="11">
        <v>292006</v>
      </c>
      <c r="B42" s="257" t="s">
        <v>188</v>
      </c>
      <c r="C42" s="517"/>
      <c r="D42" s="405"/>
      <c r="E42" s="242"/>
      <c r="F42" s="242"/>
      <c r="G42" s="242"/>
      <c r="H42" s="465"/>
      <c r="I42" s="253"/>
      <c r="J42" s="529"/>
      <c r="K42" s="529"/>
    </row>
    <row r="43" spans="1:11" s="10" customFormat="1" ht="10.15" customHeight="1" thickBot="1" x14ac:dyDescent="0.25">
      <c r="A43" s="191" t="s">
        <v>153</v>
      </c>
      <c r="B43" s="9" t="s">
        <v>113</v>
      </c>
      <c r="C43" s="512"/>
      <c r="D43" s="406"/>
      <c r="E43" s="243"/>
      <c r="F43" s="243"/>
      <c r="G43" s="547"/>
      <c r="H43" s="466"/>
      <c r="I43" s="253"/>
      <c r="J43" s="15"/>
      <c r="K43" s="15"/>
    </row>
    <row r="44" spans="1:11" s="10" customFormat="1" ht="10.15" customHeight="1" thickTop="1" x14ac:dyDescent="0.2">
      <c r="A44" s="266">
        <v>292012</v>
      </c>
      <c r="B44" s="257" t="s">
        <v>193</v>
      </c>
      <c r="C44" s="492"/>
      <c r="D44" s="409">
        <v>995.78</v>
      </c>
      <c r="E44" s="253"/>
      <c r="F44" s="253">
        <v>4000</v>
      </c>
      <c r="G44" s="253"/>
      <c r="H44" s="475"/>
      <c r="I44" s="253"/>
      <c r="J44" s="15"/>
      <c r="K44" s="15"/>
    </row>
    <row r="45" spans="1:11" s="10" customFormat="1" ht="10.15" customHeight="1" x14ac:dyDescent="0.2">
      <c r="A45" s="138" t="s">
        <v>129</v>
      </c>
      <c r="B45" s="139"/>
      <c r="C45" s="518">
        <v>52970.1</v>
      </c>
      <c r="D45" s="410">
        <v>64005.78</v>
      </c>
      <c r="E45" s="254">
        <v>56425</v>
      </c>
      <c r="F45" s="254">
        <v>62910</v>
      </c>
      <c r="G45" s="254">
        <v>61825</v>
      </c>
      <c r="H45" s="476">
        <v>61825</v>
      </c>
      <c r="I45" s="259">
        <v>62850</v>
      </c>
      <c r="J45" s="15"/>
      <c r="K45" s="15"/>
    </row>
    <row r="46" spans="1:11" s="10" customFormat="1" ht="10.15" customHeight="1" x14ac:dyDescent="0.2">
      <c r="A46" s="11">
        <v>311</v>
      </c>
      <c r="B46" s="15" t="s">
        <v>114</v>
      </c>
      <c r="C46" s="514"/>
      <c r="D46" s="405"/>
      <c r="E46" s="242"/>
      <c r="F46" s="242"/>
      <c r="G46" s="242"/>
      <c r="H46" s="465"/>
      <c r="I46" s="260"/>
      <c r="J46" s="15"/>
      <c r="K46" s="15"/>
    </row>
    <row r="47" spans="1:11" s="10" customFormat="1" ht="10.15" customHeight="1" x14ac:dyDescent="0.2">
      <c r="A47" s="11">
        <v>312001</v>
      </c>
      <c r="B47" s="257" t="s">
        <v>189</v>
      </c>
      <c r="C47" s="517">
        <v>5552.66</v>
      </c>
      <c r="D47" s="405">
        <v>3642.58</v>
      </c>
      <c r="E47" s="242">
        <v>0</v>
      </c>
      <c r="F47" s="242">
        <v>785</v>
      </c>
      <c r="G47" s="242">
        <v>0</v>
      </c>
      <c r="H47" s="465">
        <v>0</v>
      </c>
      <c r="I47" s="253"/>
      <c r="J47" s="15"/>
      <c r="K47" s="15"/>
    </row>
    <row r="48" spans="1:11" s="10" customFormat="1" ht="10.15" customHeight="1" x14ac:dyDescent="0.2">
      <c r="A48" s="266">
        <v>312001</v>
      </c>
      <c r="B48" s="257" t="s">
        <v>221</v>
      </c>
      <c r="C48" s="517"/>
      <c r="D48" s="405"/>
      <c r="E48" s="242">
        <v>325</v>
      </c>
      <c r="F48" s="242">
        <v>325</v>
      </c>
      <c r="G48" s="242">
        <v>325</v>
      </c>
      <c r="H48" s="465">
        <v>325</v>
      </c>
      <c r="I48" s="253">
        <v>350</v>
      </c>
      <c r="J48" s="15"/>
      <c r="K48" s="15"/>
    </row>
    <row r="49" spans="1:16" s="10" customFormat="1" ht="10.15" customHeight="1" thickBot="1" x14ac:dyDescent="0.25">
      <c r="A49" s="11">
        <v>312012</v>
      </c>
      <c r="B49" s="257" t="s">
        <v>241</v>
      </c>
      <c r="C49" s="517">
        <v>47417.440000000002</v>
      </c>
      <c r="D49" s="405">
        <v>60363.199999999997</v>
      </c>
      <c r="E49" s="242">
        <v>56100</v>
      </c>
      <c r="F49" s="242">
        <v>61800</v>
      </c>
      <c r="G49" s="242">
        <v>61500</v>
      </c>
      <c r="H49" s="465">
        <v>61500</v>
      </c>
      <c r="I49" s="544">
        <v>62500</v>
      </c>
      <c r="J49" s="15"/>
      <c r="K49" s="15"/>
    </row>
    <row r="50" spans="1:16" s="10" customFormat="1" ht="13.9" customHeight="1" thickTop="1" thickBot="1" x14ac:dyDescent="0.25">
      <c r="A50" s="142" t="s">
        <v>2</v>
      </c>
      <c r="B50" s="143"/>
      <c r="C50" s="519">
        <v>381221.79</v>
      </c>
      <c r="D50" s="501">
        <v>396802.78</v>
      </c>
      <c r="E50" s="401">
        <v>381505</v>
      </c>
      <c r="F50" s="401">
        <v>407470</v>
      </c>
      <c r="G50" s="401">
        <v>426500</v>
      </c>
      <c r="H50" s="477">
        <v>426500</v>
      </c>
      <c r="I50" s="543">
        <v>427835</v>
      </c>
      <c r="J50" s="15"/>
      <c r="K50" s="15"/>
    </row>
    <row r="51" spans="1:16" s="10" customFormat="1" thickTop="1" thickBot="1" x14ac:dyDescent="0.25">
      <c r="A51" s="105"/>
      <c r="B51" s="106"/>
      <c r="C51" s="520"/>
      <c r="D51" s="214"/>
      <c r="E51" s="107"/>
      <c r="F51" s="107"/>
      <c r="G51" s="107"/>
      <c r="H51" s="107"/>
      <c r="I51" s="542"/>
      <c r="J51" s="15"/>
      <c r="K51" s="15"/>
    </row>
    <row r="52" spans="1:16" s="10" customFormat="1" ht="23.25" thickTop="1" x14ac:dyDescent="0.2">
      <c r="A52" s="130" t="s">
        <v>21</v>
      </c>
      <c r="B52" s="131"/>
      <c r="C52" s="521" t="s">
        <v>242</v>
      </c>
      <c r="D52" s="502" t="s">
        <v>269</v>
      </c>
      <c r="E52" s="258" t="s">
        <v>191</v>
      </c>
      <c r="F52" s="258" t="s">
        <v>270</v>
      </c>
      <c r="G52" s="545" t="s">
        <v>273</v>
      </c>
      <c r="H52" s="478" t="s">
        <v>265</v>
      </c>
      <c r="I52" s="537" t="s">
        <v>274</v>
      </c>
      <c r="J52" s="15"/>
      <c r="K52" s="15"/>
    </row>
    <row r="53" spans="1:16" s="10" customFormat="1" ht="11.25" x14ac:dyDescent="0.2">
      <c r="A53" s="185" t="s">
        <v>126</v>
      </c>
      <c r="B53" s="139"/>
      <c r="C53" s="414">
        <v>887</v>
      </c>
      <c r="D53" s="503">
        <v>199</v>
      </c>
      <c r="E53" s="259">
        <v>0</v>
      </c>
      <c r="F53" s="259">
        <v>0</v>
      </c>
      <c r="G53" s="259">
        <v>0</v>
      </c>
      <c r="H53" s="479">
        <v>0</v>
      </c>
      <c r="I53" s="538">
        <v>0</v>
      </c>
      <c r="J53" s="15"/>
      <c r="K53" s="15"/>
    </row>
    <row r="54" spans="1:16" s="10" customFormat="1" ht="11.25" x14ac:dyDescent="0.2">
      <c r="A54" s="8">
        <v>231</v>
      </c>
      <c r="B54" s="9" t="s">
        <v>115</v>
      </c>
      <c r="C54" s="413"/>
      <c r="D54" s="497">
        <v>1</v>
      </c>
      <c r="E54" s="260"/>
      <c r="F54" s="260"/>
      <c r="G54" s="260"/>
      <c r="H54" s="480"/>
      <c r="I54" s="260"/>
      <c r="J54" s="15"/>
      <c r="K54" s="15"/>
    </row>
    <row r="55" spans="1:16" s="10" customFormat="1" ht="11.25" x14ac:dyDescent="0.2">
      <c r="A55" s="12">
        <v>233001</v>
      </c>
      <c r="B55" s="13" t="s">
        <v>116</v>
      </c>
      <c r="C55" s="413">
        <v>887</v>
      </c>
      <c r="D55" s="497">
        <v>198</v>
      </c>
      <c r="E55" s="260"/>
      <c r="F55" s="260"/>
      <c r="G55" s="260"/>
      <c r="H55" s="480"/>
      <c r="I55" s="260"/>
      <c r="J55" s="15"/>
      <c r="K55" s="15"/>
    </row>
    <row r="56" spans="1:16" s="10" customFormat="1" ht="11.25" x14ac:dyDescent="0.2">
      <c r="A56" s="186" t="s">
        <v>127</v>
      </c>
      <c r="B56" s="187"/>
      <c r="C56" s="414">
        <v>6198.3</v>
      </c>
      <c r="D56" s="504">
        <v>688.7</v>
      </c>
      <c r="E56" s="261">
        <v>0</v>
      </c>
      <c r="F56" s="261">
        <v>0</v>
      </c>
      <c r="G56" s="261">
        <v>0</v>
      </c>
      <c r="H56" s="481">
        <v>0</v>
      </c>
      <c r="I56" s="261">
        <v>0</v>
      </c>
      <c r="J56" s="15"/>
      <c r="K56" s="15"/>
    </row>
    <row r="57" spans="1:16" s="10" customFormat="1" ht="11.25" x14ac:dyDescent="0.2">
      <c r="A57" s="11">
        <v>321</v>
      </c>
      <c r="B57" s="257" t="s">
        <v>114</v>
      </c>
      <c r="C57" s="415">
        <v>6198.3</v>
      </c>
      <c r="D57" s="497">
        <v>688.7</v>
      </c>
      <c r="E57" s="260"/>
      <c r="F57" s="260"/>
      <c r="G57" s="260"/>
      <c r="H57" s="480"/>
      <c r="I57" s="244"/>
      <c r="J57" s="15"/>
      <c r="K57" s="15"/>
    </row>
    <row r="58" spans="1:16" s="10" customFormat="1" ht="11.25" x14ac:dyDescent="0.2">
      <c r="A58" s="11">
        <v>322001</v>
      </c>
      <c r="B58" s="257" t="s">
        <v>190</v>
      </c>
      <c r="C58" s="415"/>
      <c r="D58" s="497"/>
      <c r="E58" s="260"/>
      <c r="F58" s="260"/>
      <c r="G58" s="260"/>
      <c r="H58" s="480"/>
      <c r="I58" s="260"/>
      <c r="J58" s="15"/>
      <c r="K58" s="15"/>
    </row>
    <row r="59" spans="1:16" s="10" customFormat="1" ht="11.25" x14ac:dyDescent="0.2">
      <c r="A59" s="548">
        <v>322002</v>
      </c>
      <c r="B59" s="549" t="s">
        <v>272</v>
      </c>
      <c r="C59" s="492"/>
      <c r="D59" s="550"/>
      <c r="E59" s="551"/>
      <c r="F59" s="551">
        <v>156480</v>
      </c>
      <c r="G59" s="551"/>
      <c r="H59" s="552"/>
      <c r="I59" s="244"/>
      <c r="J59" s="15"/>
      <c r="K59" s="15"/>
    </row>
    <row r="60" spans="1:16" s="10" customFormat="1" ht="12" thickBot="1" x14ac:dyDescent="0.25">
      <c r="A60" s="142" t="s">
        <v>0</v>
      </c>
      <c r="B60" s="144"/>
      <c r="C60" s="522">
        <v>7085.3</v>
      </c>
      <c r="D60" s="505">
        <v>887.7</v>
      </c>
      <c r="E60" s="262">
        <v>0</v>
      </c>
      <c r="F60" s="262">
        <v>156480</v>
      </c>
      <c r="G60" s="262">
        <v>0</v>
      </c>
      <c r="H60" s="482">
        <v>0</v>
      </c>
      <c r="I60" s="539">
        <v>0</v>
      </c>
      <c r="J60" s="15"/>
      <c r="K60" s="15"/>
    </row>
    <row r="61" spans="1:16" s="10" customFormat="1" thickTop="1" thickBot="1" x14ac:dyDescent="0.25">
      <c r="A61" s="26"/>
      <c r="B61" s="27"/>
      <c r="C61" s="523"/>
      <c r="D61" s="215"/>
      <c r="E61" s="16"/>
      <c r="F61" s="16"/>
      <c r="G61" s="16"/>
      <c r="H61" s="16"/>
      <c r="I61" s="541"/>
      <c r="J61" s="15"/>
      <c r="K61" s="15"/>
      <c r="O61" s="15"/>
    </row>
    <row r="62" spans="1:16" s="10" customFormat="1" ht="23.25" thickTop="1" x14ac:dyDescent="0.2">
      <c r="A62" s="132" t="s">
        <v>123</v>
      </c>
      <c r="B62" s="133"/>
      <c r="C62" s="524" t="s">
        <v>243</v>
      </c>
      <c r="D62" s="502" t="s">
        <v>277</v>
      </c>
      <c r="E62" s="258" t="s">
        <v>191</v>
      </c>
      <c r="F62" s="258" t="s">
        <v>271</v>
      </c>
      <c r="G62" s="545" t="s">
        <v>273</v>
      </c>
      <c r="H62" s="478" t="s">
        <v>265</v>
      </c>
      <c r="I62" s="446" t="s">
        <v>274</v>
      </c>
      <c r="J62" s="15"/>
      <c r="K62" s="15"/>
      <c r="O62" s="15"/>
      <c r="P62" s="15"/>
    </row>
    <row r="63" spans="1:16" s="10" customFormat="1" ht="9.75" customHeight="1" x14ac:dyDescent="0.2">
      <c r="A63" s="185" t="s">
        <v>128</v>
      </c>
      <c r="B63" s="139"/>
      <c r="C63" s="442">
        <v>7248.51</v>
      </c>
      <c r="D63" s="503">
        <v>31624.05</v>
      </c>
      <c r="E63" s="259">
        <v>16940</v>
      </c>
      <c r="F63" s="259">
        <v>17000</v>
      </c>
      <c r="G63" s="259">
        <v>10260</v>
      </c>
      <c r="H63" s="479">
        <v>10260</v>
      </c>
      <c r="I63" s="259">
        <v>10260</v>
      </c>
      <c r="J63" s="15"/>
      <c r="K63" s="15"/>
      <c r="O63" s="15"/>
    </row>
    <row r="64" spans="1:16" s="10" customFormat="1" ht="9.75" customHeight="1" x14ac:dyDescent="0.2">
      <c r="A64" s="185">
        <v>292</v>
      </c>
      <c r="B64" s="429" t="s">
        <v>237</v>
      </c>
      <c r="C64" s="414">
        <v>248.51</v>
      </c>
      <c r="D64" s="503">
        <v>244.86</v>
      </c>
      <c r="E64" s="259">
        <v>200</v>
      </c>
      <c r="F64" s="259">
        <v>260</v>
      </c>
      <c r="G64" s="259">
        <v>260</v>
      </c>
      <c r="H64" s="479">
        <v>260</v>
      </c>
      <c r="I64" s="538">
        <v>260</v>
      </c>
      <c r="J64" s="15"/>
      <c r="K64" s="15"/>
      <c r="O64" s="15"/>
    </row>
    <row r="65" spans="1:11" s="10" customFormat="1" ht="10.15" customHeight="1" x14ac:dyDescent="0.2">
      <c r="A65" s="11">
        <v>453</v>
      </c>
      <c r="B65" s="9" t="s">
        <v>120</v>
      </c>
      <c r="C65" s="413"/>
      <c r="D65" s="506"/>
      <c r="E65" s="263"/>
      <c r="F65" s="263"/>
      <c r="G65" s="263"/>
      <c r="H65" s="483"/>
      <c r="I65" s="535"/>
      <c r="J65" s="15"/>
      <c r="K65" s="15"/>
    </row>
    <row r="66" spans="1:11" s="10" customFormat="1" ht="10.15" customHeight="1" x14ac:dyDescent="0.2">
      <c r="A66" s="11">
        <v>454001</v>
      </c>
      <c r="B66" s="9" t="s">
        <v>121</v>
      </c>
      <c r="C66" s="413"/>
      <c r="D66" s="506">
        <v>12539.19</v>
      </c>
      <c r="E66" s="263"/>
      <c r="F66" s="263"/>
      <c r="G66" s="263"/>
      <c r="H66" s="483"/>
      <c r="I66" s="263"/>
      <c r="J66" s="15"/>
      <c r="K66" s="15"/>
    </row>
    <row r="67" spans="1:11" s="10" customFormat="1" ht="10.15" customHeight="1" x14ac:dyDescent="0.2">
      <c r="A67" s="11">
        <v>454002</v>
      </c>
      <c r="B67" s="9" t="s">
        <v>122</v>
      </c>
      <c r="C67" s="413">
        <v>7000</v>
      </c>
      <c r="D67" s="506">
        <v>18840</v>
      </c>
      <c r="E67" s="263">
        <v>16740</v>
      </c>
      <c r="F67" s="263">
        <v>16740</v>
      </c>
      <c r="G67" s="263">
        <v>10000</v>
      </c>
      <c r="H67" s="483">
        <v>10000</v>
      </c>
      <c r="I67" s="263">
        <v>10000</v>
      </c>
      <c r="J67" s="15"/>
      <c r="K67" s="15"/>
    </row>
    <row r="68" spans="1:11" s="10" customFormat="1" ht="10.15" customHeight="1" x14ac:dyDescent="0.2">
      <c r="A68" s="188" t="s">
        <v>160</v>
      </c>
      <c r="B68" s="139"/>
      <c r="C68" s="442"/>
      <c r="D68" s="507">
        <v>0</v>
      </c>
      <c r="E68" s="264">
        <v>50000</v>
      </c>
      <c r="F68" s="264">
        <v>138000</v>
      </c>
      <c r="G68" s="264">
        <v>0</v>
      </c>
      <c r="H68" s="484">
        <v>0</v>
      </c>
      <c r="I68" s="540">
        <v>0</v>
      </c>
      <c r="J68" s="15"/>
      <c r="K68" s="15"/>
    </row>
    <row r="69" spans="1:11" s="10" customFormat="1" ht="10.15" customHeight="1" x14ac:dyDescent="0.2">
      <c r="A69" s="11">
        <v>513001</v>
      </c>
      <c r="B69" s="257" t="s">
        <v>192</v>
      </c>
      <c r="C69" s="415"/>
      <c r="D69" s="506"/>
      <c r="E69" s="263"/>
      <c r="F69" s="263"/>
      <c r="G69" s="263"/>
      <c r="H69" s="483"/>
      <c r="I69" s="263"/>
      <c r="J69" s="15"/>
      <c r="K69" s="15"/>
    </row>
    <row r="70" spans="1:11" s="10" customFormat="1" ht="10.15" customHeight="1" x14ac:dyDescent="0.2">
      <c r="A70" s="11">
        <v>513002</v>
      </c>
      <c r="B70" s="257" t="s">
        <v>195</v>
      </c>
      <c r="C70" s="415"/>
      <c r="D70" s="506">
        <v>0</v>
      </c>
      <c r="E70" s="263">
        <v>50000</v>
      </c>
      <c r="F70" s="263">
        <v>138000</v>
      </c>
      <c r="G70" s="263">
        <v>0</v>
      </c>
      <c r="H70" s="483"/>
      <c r="I70" s="263"/>
      <c r="J70" s="15"/>
      <c r="K70" s="15"/>
    </row>
    <row r="71" spans="1:11" s="10" customFormat="1" ht="10.15" customHeight="1" x14ac:dyDescent="0.2">
      <c r="A71" s="11">
        <v>514002</v>
      </c>
      <c r="B71" s="9" t="s">
        <v>124</v>
      </c>
      <c r="C71" s="413"/>
      <c r="D71" s="506"/>
      <c r="E71" s="263"/>
      <c r="F71" s="263"/>
      <c r="G71" s="263"/>
      <c r="H71" s="483"/>
      <c r="I71" s="263"/>
      <c r="J71" s="15"/>
      <c r="K71" s="15"/>
    </row>
    <row r="72" spans="1:11" s="10" customFormat="1" ht="10.15" customHeight="1" x14ac:dyDescent="0.2">
      <c r="A72" s="145" t="s">
        <v>123</v>
      </c>
      <c r="B72" s="146"/>
      <c r="C72" s="525">
        <v>7248.51</v>
      </c>
      <c r="D72" s="508">
        <v>31624.05</v>
      </c>
      <c r="E72" s="265">
        <v>66940</v>
      </c>
      <c r="F72" s="265">
        <v>155000</v>
      </c>
      <c r="G72" s="265">
        <v>10260</v>
      </c>
      <c r="H72" s="485">
        <v>10260</v>
      </c>
      <c r="I72" s="443">
        <v>10260</v>
      </c>
      <c r="J72" s="15"/>
      <c r="K72" s="15"/>
    </row>
    <row r="73" spans="1:11" s="10" customFormat="1" ht="11.25" x14ac:dyDescent="0.2">
      <c r="A73" s="19"/>
      <c r="B73" s="9"/>
      <c r="C73" s="526"/>
      <c r="D73" s="445"/>
      <c r="E73" s="227"/>
      <c r="F73" s="227"/>
      <c r="G73" s="546"/>
      <c r="H73" s="486"/>
      <c r="I73" s="227"/>
      <c r="J73" s="15"/>
      <c r="K73" s="15"/>
    </row>
    <row r="74" spans="1:11" s="10" customFormat="1" ht="15" x14ac:dyDescent="0.25">
      <c r="A74" s="134" t="s">
        <v>22</v>
      </c>
      <c r="B74" s="135"/>
      <c r="C74" s="527">
        <v>381221.79</v>
      </c>
      <c r="D74" s="333">
        <v>396802.78</v>
      </c>
      <c r="E74" s="270">
        <v>381505</v>
      </c>
      <c r="F74" s="270">
        <v>407470</v>
      </c>
      <c r="G74" s="270">
        <v>426500</v>
      </c>
      <c r="H74" s="487">
        <v>426500</v>
      </c>
      <c r="I74" s="270">
        <v>427835</v>
      </c>
      <c r="J74" s="15"/>
      <c r="K74" s="15"/>
    </row>
    <row r="75" spans="1:11" s="10" customFormat="1" ht="15" x14ac:dyDescent="0.25">
      <c r="A75" s="134" t="s">
        <v>21</v>
      </c>
      <c r="B75" s="135"/>
      <c r="C75" s="528">
        <v>7085.3</v>
      </c>
      <c r="D75" s="509">
        <v>887.7</v>
      </c>
      <c r="E75" s="267">
        <v>0</v>
      </c>
      <c r="F75" s="267">
        <v>156480</v>
      </c>
      <c r="G75" s="267">
        <v>0</v>
      </c>
      <c r="H75" s="488">
        <v>0</v>
      </c>
      <c r="I75" s="267">
        <v>0</v>
      </c>
      <c r="J75" s="15"/>
      <c r="K75" s="15"/>
    </row>
    <row r="76" spans="1:11" s="28" customFormat="1" ht="15" x14ac:dyDescent="0.25">
      <c r="A76" s="134" t="s">
        <v>123</v>
      </c>
      <c r="B76" s="135"/>
      <c r="C76" s="527">
        <v>7248.51</v>
      </c>
      <c r="D76" s="333">
        <v>31624.05</v>
      </c>
      <c r="E76" s="267">
        <v>66940</v>
      </c>
      <c r="F76" s="267">
        <v>155000</v>
      </c>
      <c r="G76" s="267">
        <v>10260</v>
      </c>
      <c r="H76" s="488">
        <v>10260</v>
      </c>
      <c r="I76" s="267">
        <v>10260</v>
      </c>
      <c r="J76" s="531"/>
      <c r="K76" s="531"/>
    </row>
    <row r="77" spans="1:11" s="28" customFormat="1" ht="15" x14ac:dyDescent="0.25">
      <c r="A77" s="189" t="s">
        <v>125</v>
      </c>
      <c r="B77" s="190"/>
      <c r="C77" s="527">
        <v>4409.8999999999996</v>
      </c>
      <c r="D77" s="509">
        <v>0</v>
      </c>
      <c r="E77" s="268">
        <v>0</v>
      </c>
      <c r="F77" s="268">
        <v>0</v>
      </c>
      <c r="G77" s="268">
        <v>0</v>
      </c>
      <c r="H77" s="489">
        <v>0</v>
      </c>
      <c r="I77" s="267">
        <v>0</v>
      </c>
      <c r="J77" s="531"/>
      <c r="K77" s="531"/>
    </row>
    <row r="78" spans="1:11" s="28" customFormat="1" ht="15.75" thickBot="1" x14ac:dyDescent="0.3">
      <c r="A78" s="166" t="s">
        <v>23</v>
      </c>
      <c r="B78" s="402"/>
      <c r="C78" s="564">
        <v>399965.5</v>
      </c>
      <c r="D78" s="334">
        <v>429314.53</v>
      </c>
      <c r="E78" s="269">
        <v>448445</v>
      </c>
      <c r="F78" s="269">
        <v>718950</v>
      </c>
      <c r="G78" s="269">
        <v>436760</v>
      </c>
      <c r="H78" s="490">
        <v>436760</v>
      </c>
      <c r="I78" s="416">
        <v>438095</v>
      </c>
      <c r="J78" s="531"/>
      <c r="K78" s="531"/>
    </row>
    <row r="79" spans="1:11" s="28" customFormat="1" ht="13.5" thickTop="1" x14ac:dyDescent="0.2">
      <c r="A79" s="29"/>
      <c r="C79" s="425"/>
      <c r="D79" s="228"/>
    </row>
    <row r="80" spans="1:11" ht="15.75" x14ac:dyDescent="0.25">
      <c r="A80" s="29"/>
      <c r="B80" s="30"/>
      <c r="C80" s="426"/>
      <c r="D80" s="229"/>
    </row>
    <row r="81" spans="1:4" x14ac:dyDescent="0.2">
      <c r="D81" s="229"/>
    </row>
    <row r="82" spans="1:4" x14ac:dyDescent="0.2">
      <c r="D82" s="229"/>
    </row>
    <row r="91" spans="1:4" x14ac:dyDescent="0.2">
      <c r="A91" s="33"/>
      <c r="B91" s="34"/>
      <c r="C91" s="34"/>
      <c r="D91" s="217"/>
    </row>
    <row r="92" spans="1:4" x14ac:dyDescent="0.2">
      <c r="A92" s="33"/>
      <c r="B92" s="34"/>
      <c r="C92" s="34"/>
      <c r="D92" s="217"/>
    </row>
    <row r="93" spans="1:4" x14ac:dyDescent="0.2">
      <c r="A93" s="33"/>
      <c r="B93" s="34"/>
      <c r="C93" s="34"/>
      <c r="D93" s="217"/>
    </row>
    <row r="94" spans="1:4" x14ac:dyDescent="0.2">
      <c r="A94" s="33"/>
      <c r="B94" s="34"/>
      <c r="C94" s="34"/>
      <c r="D94" s="217"/>
    </row>
    <row r="95" spans="1:4" x14ac:dyDescent="0.2">
      <c r="A95" s="33"/>
      <c r="B95" s="34"/>
      <c r="C95" s="34"/>
      <c r="D95" s="217"/>
    </row>
    <row r="96" spans="1:4" x14ac:dyDescent="0.2">
      <c r="A96" s="33"/>
      <c r="B96" s="34"/>
      <c r="C96" s="34"/>
      <c r="D96" s="217"/>
    </row>
    <row r="97" spans="1:4" x14ac:dyDescent="0.2">
      <c r="A97" s="33"/>
      <c r="B97" s="34"/>
      <c r="C97" s="34"/>
      <c r="D97" s="217"/>
    </row>
    <row r="98" spans="1:4" x14ac:dyDescent="0.2">
      <c r="A98" s="33"/>
      <c r="B98" s="34"/>
      <c r="C98" s="34"/>
      <c r="D98" s="217"/>
    </row>
    <row r="99" spans="1:4" x14ac:dyDescent="0.2">
      <c r="A99" s="33"/>
      <c r="B99" s="34"/>
      <c r="C99" s="34"/>
      <c r="D99" s="217"/>
    </row>
    <row r="100" spans="1:4" x14ac:dyDescent="0.2">
      <c r="A100" s="33"/>
      <c r="B100" s="34"/>
      <c r="C100" s="34"/>
      <c r="D100" s="217"/>
    </row>
    <row r="101" spans="1:4" x14ac:dyDescent="0.2">
      <c r="A101" s="33"/>
      <c r="B101" s="34"/>
      <c r="C101" s="34"/>
      <c r="D101" s="217"/>
    </row>
    <row r="102" spans="1:4" x14ac:dyDescent="0.2">
      <c r="A102" s="33"/>
      <c r="B102" s="34"/>
      <c r="C102" s="34"/>
      <c r="D102" s="217"/>
    </row>
    <row r="103" spans="1:4" x14ac:dyDescent="0.2">
      <c r="A103" s="33"/>
      <c r="B103" s="34"/>
      <c r="C103" s="34"/>
      <c r="D103" s="217"/>
    </row>
    <row r="104" spans="1:4" x14ac:dyDescent="0.2">
      <c r="A104" s="33"/>
      <c r="B104" s="34"/>
      <c r="C104" s="34"/>
      <c r="D104" s="217"/>
    </row>
    <row r="105" spans="1:4" x14ac:dyDescent="0.2">
      <c r="A105" s="33"/>
      <c r="B105" s="34"/>
      <c r="C105" s="34"/>
      <c r="D105" s="217"/>
    </row>
    <row r="106" spans="1:4" x14ac:dyDescent="0.2">
      <c r="A106" s="33"/>
      <c r="B106" s="34"/>
      <c r="C106" s="34"/>
      <c r="D106" s="217"/>
    </row>
    <row r="107" spans="1:4" x14ac:dyDescent="0.2">
      <c r="A107" s="33"/>
      <c r="B107" s="34"/>
      <c r="C107" s="34"/>
      <c r="D107" s="217"/>
    </row>
    <row r="108" spans="1:4" x14ac:dyDescent="0.2">
      <c r="A108" s="33"/>
      <c r="B108" s="34"/>
      <c r="C108" s="34"/>
      <c r="D108" s="217"/>
    </row>
    <row r="109" spans="1:4" x14ac:dyDescent="0.2">
      <c r="A109" s="33"/>
      <c r="B109" s="34"/>
      <c r="C109" s="34"/>
      <c r="D109" s="217"/>
    </row>
    <row r="110" spans="1:4" x14ac:dyDescent="0.2">
      <c r="A110" s="33"/>
      <c r="B110" s="34"/>
      <c r="C110" s="34"/>
      <c r="D110" s="217"/>
    </row>
    <row r="111" spans="1:4" x14ac:dyDescent="0.2">
      <c r="A111" s="33"/>
      <c r="B111" s="34"/>
      <c r="C111" s="34"/>
      <c r="D111" s="217"/>
    </row>
    <row r="112" spans="1:4" x14ac:dyDescent="0.2">
      <c r="A112" s="33"/>
      <c r="B112" s="34"/>
      <c r="C112" s="34"/>
      <c r="D112" s="217"/>
    </row>
    <row r="113" spans="1:4" x14ac:dyDescent="0.2">
      <c r="A113" s="33"/>
      <c r="B113" s="34"/>
      <c r="C113" s="34"/>
      <c r="D113" s="217"/>
    </row>
    <row r="114" spans="1:4" x14ac:dyDescent="0.2">
      <c r="A114" s="33"/>
      <c r="B114" s="34"/>
      <c r="C114" s="34"/>
      <c r="D114" s="217"/>
    </row>
    <row r="115" spans="1:4" x14ac:dyDescent="0.2">
      <c r="A115" s="33"/>
      <c r="B115" s="34"/>
      <c r="C115" s="34"/>
      <c r="D115" s="217"/>
    </row>
    <row r="116" spans="1:4" x14ac:dyDescent="0.2">
      <c r="A116" s="33"/>
      <c r="B116" s="34"/>
      <c r="C116" s="34"/>
      <c r="D116" s="217"/>
    </row>
    <row r="117" spans="1:4" x14ac:dyDescent="0.2">
      <c r="A117" s="33"/>
      <c r="B117" s="34"/>
      <c r="C117" s="34"/>
      <c r="D117" s="217"/>
    </row>
    <row r="118" spans="1:4" x14ac:dyDescent="0.2">
      <c r="A118" s="33"/>
      <c r="B118" s="34"/>
      <c r="C118" s="34"/>
      <c r="D118" s="217"/>
    </row>
    <row r="119" spans="1:4" x14ac:dyDescent="0.2">
      <c r="A119" s="33"/>
      <c r="B119" s="34"/>
      <c r="C119" s="34"/>
      <c r="D119" s="217"/>
    </row>
    <row r="120" spans="1:4" x14ac:dyDescent="0.2">
      <c r="A120" s="33"/>
      <c r="B120" s="34"/>
      <c r="C120" s="34"/>
      <c r="D120" s="217"/>
    </row>
    <row r="121" spans="1:4" x14ac:dyDescent="0.2">
      <c r="A121" s="33"/>
      <c r="B121" s="34"/>
      <c r="C121" s="34"/>
      <c r="D121" s="217"/>
    </row>
    <row r="122" spans="1:4" x14ac:dyDescent="0.2">
      <c r="A122" s="33"/>
      <c r="B122" s="34"/>
      <c r="C122" s="34"/>
      <c r="D122" s="217"/>
    </row>
    <row r="123" spans="1:4" x14ac:dyDescent="0.2">
      <c r="A123" s="33"/>
      <c r="B123" s="34"/>
      <c r="C123" s="34"/>
      <c r="D123" s="217"/>
    </row>
    <row r="124" spans="1:4" x14ac:dyDescent="0.2">
      <c r="A124" s="33"/>
      <c r="B124" s="34"/>
      <c r="C124" s="34"/>
      <c r="D124" s="217"/>
    </row>
    <row r="125" spans="1:4" x14ac:dyDescent="0.2">
      <c r="A125" s="33"/>
      <c r="B125" s="34"/>
      <c r="C125" s="34"/>
      <c r="D125" s="217"/>
    </row>
    <row r="126" spans="1:4" x14ac:dyDescent="0.2">
      <c r="A126" s="33"/>
      <c r="B126" s="34"/>
      <c r="C126" s="34"/>
      <c r="D126" s="217"/>
    </row>
    <row r="127" spans="1:4" x14ac:dyDescent="0.2">
      <c r="A127" s="33"/>
      <c r="B127" s="34"/>
      <c r="C127" s="34"/>
      <c r="D127" s="217"/>
    </row>
    <row r="128" spans="1:4" x14ac:dyDescent="0.2">
      <c r="A128" s="33"/>
      <c r="B128" s="34"/>
      <c r="C128" s="34"/>
      <c r="D128" s="217"/>
    </row>
    <row r="129" spans="1:4" x14ac:dyDescent="0.2">
      <c r="A129" s="33"/>
      <c r="B129" s="34"/>
      <c r="C129" s="34"/>
      <c r="D129" s="217"/>
    </row>
    <row r="130" spans="1:4" x14ac:dyDescent="0.2">
      <c r="A130" s="33"/>
      <c r="B130" s="34"/>
      <c r="C130" s="34"/>
      <c r="D130" s="217"/>
    </row>
    <row r="131" spans="1:4" x14ac:dyDescent="0.2">
      <c r="A131" s="33"/>
      <c r="B131" s="34"/>
      <c r="C131" s="34"/>
      <c r="D131" s="217"/>
    </row>
    <row r="132" spans="1:4" x14ac:dyDescent="0.2">
      <c r="A132" s="33"/>
      <c r="B132" s="34"/>
      <c r="C132" s="34"/>
      <c r="D132" s="217"/>
    </row>
    <row r="133" spans="1:4" x14ac:dyDescent="0.2">
      <c r="A133" s="33"/>
      <c r="B133" s="34"/>
      <c r="C133" s="34"/>
      <c r="D133" s="217"/>
    </row>
    <row r="134" spans="1:4" x14ac:dyDescent="0.2">
      <c r="A134" s="33"/>
      <c r="B134" s="34"/>
      <c r="C134" s="34"/>
      <c r="D134" s="217"/>
    </row>
    <row r="135" spans="1:4" x14ac:dyDescent="0.2">
      <c r="A135" s="33"/>
      <c r="B135" s="34"/>
      <c r="C135" s="34"/>
      <c r="D135" s="217"/>
    </row>
    <row r="136" spans="1:4" x14ac:dyDescent="0.2">
      <c r="A136" s="33"/>
      <c r="B136" s="34"/>
      <c r="C136" s="34"/>
      <c r="D136" s="217"/>
    </row>
    <row r="137" spans="1:4" x14ac:dyDescent="0.2">
      <c r="A137" s="33"/>
      <c r="B137" s="34"/>
      <c r="C137" s="34"/>
      <c r="D137" s="217"/>
    </row>
    <row r="138" spans="1:4" x14ac:dyDescent="0.2">
      <c r="A138" s="33"/>
      <c r="B138" s="34"/>
      <c r="C138" s="34"/>
      <c r="D138" s="217"/>
    </row>
    <row r="139" spans="1:4" x14ac:dyDescent="0.2">
      <c r="A139" s="33"/>
      <c r="B139" s="34"/>
      <c r="C139" s="34"/>
      <c r="D139" s="217"/>
    </row>
    <row r="140" spans="1:4" x14ac:dyDescent="0.2">
      <c r="A140" s="33"/>
      <c r="B140" s="34"/>
      <c r="C140" s="34"/>
      <c r="D140" s="217"/>
    </row>
    <row r="141" spans="1:4" x14ac:dyDescent="0.2">
      <c r="A141" s="33"/>
      <c r="B141" s="34"/>
      <c r="C141" s="34"/>
      <c r="D141" s="217"/>
    </row>
    <row r="142" spans="1:4" x14ac:dyDescent="0.2">
      <c r="A142" s="33"/>
      <c r="B142" s="34"/>
      <c r="C142" s="34"/>
      <c r="D142" s="217"/>
    </row>
    <row r="143" spans="1:4" x14ac:dyDescent="0.2">
      <c r="A143" s="33"/>
      <c r="B143" s="34"/>
      <c r="C143" s="34"/>
      <c r="D143" s="217"/>
    </row>
    <row r="144" spans="1:4" x14ac:dyDescent="0.2">
      <c r="A144" s="33"/>
      <c r="B144" s="34"/>
      <c r="C144" s="34"/>
      <c r="D144" s="217"/>
    </row>
    <row r="145" spans="1:4" x14ac:dyDescent="0.2">
      <c r="A145" s="33"/>
      <c r="B145" s="34"/>
      <c r="C145" s="34"/>
      <c r="D145" s="217"/>
    </row>
    <row r="146" spans="1:4" x14ac:dyDescent="0.2">
      <c r="A146" s="33"/>
      <c r="B146" s="34"/>
      <c r="C146" s="34"/>
      <c r="D146" s="217"/>
    </row>
    <row r="147" spans="1:4" x14ac:dyDescent="0.2">
      <c r="A147" s="33"/>
      <c r="B147" s="34"/>
      <c r="C147" s="34"/>
      <c r="D147" s="217"/>
    </row>
    <row r="148" spans="1:4" x14ac:dyDescent="0.2">
      <c r="A148" s="33"/>
      <c r="B148" s="34"/>
      <c r="C148" s="34"/>
      <c r="D148" s="217"/>
    </row>
    <row r="149" spans="1:4" x14ac:dyDescent="0.2">
      <c r="A149" s="33"/>
      <c r="B149" s="34"/>
      <c r="C149" s="34"/>
      <c r="D149" s="217"/>
    </row>
    <row r="150" spans="1:4" x14ac:dyDescent="0.2">
      <c r="A150" s="33"/>
      <c r="B150" s="34"/>
      <c r="C150" s="34"/>
      <c r="D150" s="217"/>
    </row>
    <row r="151" spans="1:4" x14ac:dyDescent="0.2">
      <c r="A151" s="33"/>
      <c r="B151" s="34"/>
      <c r="C151" s="34"/>
      <c r="D151" s="217"/>
    </row>
    <row r="152" spans="1:4" x14ac:dyDescent="0.2">
      <c r="A152" s="33"/>
      <c r="B152" s="34"/>
      <c r="C152" s="34"/>
      <c r="D152" s="217"/>
    </row>
    <row r="153" spans="1:4" x14ac:dyDescent="0.2">
      <c r="A153" s="33"/>
      <c r="B153" s="34"/>
      <c r="C153" s="34"/>
      <c r="D153" s="217"/>
    </row>
    <row r="154" spans="1:4" x14ac:dyDescent="0.2">
      <c r="A154" s="33"/>
      <c r="B154" s="34"/>
      <c r="C154" s="34"/>
      <c r="D154" s="217"/>
    </row>
    <row r="155" spans="1:4" x14ac:dyDescent="0.2">
      <c r="A155" s="33"/>
      <c r="B155" s="34"/>
      <c r="C155" s="34"/>
      <c r="D155" s="217"/>
    </row>
    <row r="156" spans="1:4" x14ac:dyDescent="0.2">
      <c r="A156" s="33"/>
      <c r="B156" s="34"/>
      <c r="C156" s="34"/>
      <c r="D156" s="217"/>
    </row>
    <row r="157" spans="1:4" x14ac:dyDescent="0.2">
      <c r="A157" s="33"/>
      <c r="B157" s="34"/>
      <c r="C157" s="34"/>
      <c r="D157" s="217"/>
    </row>
    <row r="158" spans="1:4" x14ac:dyDescent="0.2">
      <c r="A158" s="33"/>
      <c r="B158" s="34"/>
      <c r="C158" s="34"/>
      <c r="D158" s="217"/>
    </row>
    <row r="159" spans="1:4" x14ac:dyDescent="0.2">
      <c r="A159" s="33"/>
      <c r="B159" s="34"/>
      <c r="C159" s="34"/>
      <c r="D159" s="217"/>
    </row>
    <row r="160" spans="1:4" x14ac:dyDescent="0.2">
      <c r="A160" s="33"/>
      <c r="B160" s="34"/>
      <c r="C160" s="34"/>
      <c r="D160" s="217"/>
    </row>
    <row r="161" spans="1:4" x14ac:dyDescent="0.2">
      <c r="A161" s="33"/>
      <c r="B161" s="34"/>
      <c r="C161" s="34"/>
      <c r="D161" s="217"/>
    </row>
    <row r="162" spans="1:4" x14ac:dyDescent="0.2">
      <c r="A162" s="33"/>
      <c r="B162" s="34"/>
      <c r="C162" s="34"/>
      <c r="D162" s="217"/>
    </row>
    <row r="163" spans="1:4" x14ac:dyDescent="0.2">
      <c r="A163" s="33"/>
      <c r="B163" s="34"/>
      <c r="C163" s="34"/>
      <c r="D163" s="217"/>
    </row>
    <row r="164" spans="1:4" x14ac:dyDescent="0.2">
      <c r="A164" s="33"/>
      <c r="B164" s="34"/>
      <c r="C164" s="34"/>
      <c r="D164" s="217"/>
    </row>
    <row r="165" spans="1:4" x14ac:dyDescent="0.2">
      <c r="A165" s="33"/>
      <c r="B165" s="34"/>
      <c r="C165" s="34"/>
      <c r="D165" s="217"/>
    </row>
    <row r="166" spans="1:4" x14ac:dyDescent="0.2">
      <c r="A166" s="33"/>
      <c r="B166" s="34"/>
      <c r="C166" s="34"/>
      <c r="D166" s="217"/>
    </row>
    <row r="167" spans="1:4" x14ac:dyDescent="0.2">
      <c r="A167" s="33"/>
      <c r="B167" s="34"/>
      <c r="C167" s="34"/>
      <c r="D167" s="217"/>
    </row>
    <row r="168" spans="1:4" x14ac:dyDescent="0.2">
      <c r="A168" s="33"/>
      <c r="B168" s="34"/>
      <c r="C168" s="34"/>
      <c r="D168" s="217"/>
    </row>
    <row r="169" spans="1:4" x14ac:dyDescent="0.2">
      <c r="A169" s="33"/>
      <c r="B169" s="34"/>
      <c r="C169" s="34"/>
      <c r="D169" s="217"/>
    </row>
    <row r="170" spans="1:4" x14ac:dyDescent="0.2">
      <c r="A170" s="33"/>
      <c r="B170" s="34"/>
      <c r="C170" s="34"/>
      <c r="D170" s="217"/>
    </row>
    <row r="171" spans="1:4" x14ac:dyDescent="0.2">
      <c r="A171" s="33"/>
      <c r="B171" s="34"/>
      <c r="C171" s="34"/>
      <c r="D171" s="217"/>
    </row>
    <row r="172" spans="1:4" x14ac:dyDescent="0.2">
      <c r="A172" s="33"/>
      <c r="B172" s="34"/>
      <c r="C172" s="34"/>
      <c r="D172" s="217"/>
    </row>
    <row r="173" spans="1:4" x14ac:dyDescent="0.2">
      <c r="A173" s="33"/>
      <c r="B173" s="34"/>
      <c r="C173" s="34"/>
      <c r="D173" s="217"/>
    </row>
    <row r="174" spans="1:4" x14ac:dyDescent="0.2">
      <c r="A174" s="33"/>
      <c r="B174" s="34"/>
      <c r="C174" s="34"/>
      <c r="D174" s="217"/>
    </row>
    <row r="175" spans="1:4" x14ac:dyDescent="0.2">
      <c r="A175" s="33"/>
      <c r="B175" s="34"/>
      <c r="C175" s="34"/>
      <c r="D175" s="217"/>
    </row>
    <row r="176" spans="1:4" x14ac:dyDescent="0.2">
      <c r="A176" s="33"/>
      <c r="B176" s="34"/>
      <c r="C176" s="34"/>
      <c r="D176" s="217"/>
    </row>
    <row r="177" spans="1:4" x14ac:dyDescent="0.2">
      <c r="A177" s="33"/>
      <c r="B177" s="34"/>
      <c r="C177" s="34"/>
      <c r="D177" s="217"/>
    </row>
    <row r="178" spans="1:4" x14ac:dyDescent="0.2">
      <c r="A178" s="33"/>
      <c r="B178" s="34"/>
      <c r="C178" s="34"/>
      <c r="D178" s="217"/>
    </row>
    <row r="179" spans="1:4" x14ac:dyDescent="0.2">
      <c r="A179" s="33"/>
      <c r="B179" s="34"/>
      <c r="C179" s="34"/>
      <c r="D179" s="217"/>
    </row>
    <row r="180" spans="1:4" x14ac:dyDescent="0.2">
      <c r="A180" s="33"/>
      <c r="B180" s="34"/>
      <c r="C180" s="34"/>
      <c r="D180" s="217"/>
    </row>
    <row r="181" spans="1:4" x14ac:dyDescent="0.2">
      <c r="A181" s="33"/>
      <c r="B181" s="34"/>
      <c r="C181" s="34"/>
      <c r="D181" s="217"/>
    </row>
    <row r="182" spans="1:4" x14ac:dyDescent="0.2">
      <c r="A182" s="33"/>
      <c r="B182" s="34"/>
      <c r="C182" s="34"/>
      <c r="D182" s="217"/>
    </row>
    <row r="183" spans="1:4" x14ac:dyDescent="0.2">
      <c r="A183" s="33"/>
      <c r="B183" s="34"/>
      <c r="C183" s="34"/>
      <c r="D183" s="217"/>
    </row>
    <row r="184" spans="1:4" x14ac:dyDescent="0.2">
      <c r="A184" s="33"/>
      <c r="B184" s="34"/>
      <c r="C184" s="34"/>
      <c r="D184" s="217"/>
    </row>
    <row r="185" spans="1:4" x14ac:dyDescent="0.2">
      <c r="A185" s="33"/>
      <c r="B185" s="34"/>
      <c r="C185" s="34"/>
      <c r="D185" s="217"/>
    </row>
    <row r="186" spans="1:4" x14ac:dyDescent="0.2">
      <c r="A186" s="33"/>
      <c r="B186" s="34"/>
      <c r="C186" s="34"/>
      <c r="D186" s="217"/>
    </row>
    <row r="187" spans="1:4" x14ac:dyDescent="0.2">
      <c r="A187" s="33"/>
      <c r="B187" s="34"/>
      <c r="C187" s="34"/>
      <c r="D187" s="217"/>
    </row>
    <row r="188" spans="1:4" x14ac:dyDescent="0.2">
      <c r="A188" s="33"/>
      <c r="B188" s="34"/>
      <c r="C188" s="34"/>
      <c r="D188" s="217"/>
    </row>
    <row r="189" spans="1:4" x14ac:dyDescent="0.2">
      <c r="A189" s="33"/>
      <c r="B189" s="34"/>
      <c r="C189" s="34"/>
      <c r="D189" s="217"/>
    </row>
    <row r="190" spans="1:4" x14ac:dyDescent="0.2">
      <c r="A190" s="33"/>
      <c r="B190" s="34"/>
      <c r="C190" s="34"/>
      <c r="D190" s="217"/>
    </row>
    <row r="191" spans="1:4" x14ac:dyDescent="0.2">
      <c r="A191" s="33"/>
      <c r="B191" s="34"/>
      <c r="C191" s="34"/>
      <c r="D191" s="217"/>
    </row>
    <row r="192" spans="1:4" x14ac:dyDescent="0.2">
      <c r="A192" s="33"/>
      <c r="B192" s="34"/>
      <c r="C192" s="34"/>
      <c r="D192" s="217"/>
    </row>
    <row r="193" spans="1:4" x14ac:dyDescent="0.2">
      <c r="A193" s="33"/>
      <c r="B193" s="34"/>
      <c r="C193" s="34"/>
      <c r="D193" s="217"/>
    </row>
    <row r="194" spans="1:4" x14ac:dyDescent="0.2">
      <c r="A194" s="33"/>
      <c r="B194" s="34"/>
      <c r="C194" s="34"/>
      <c r="D194" s="217"/>
    </row>
    <row r="195" spans="1:4" x14ac:dyDescent="0.2">
      <c r="A195" s="33"/>
      <c r="B195" s="34"/>
      <c r="C195" s="34"/>
      <c r="D195" s="217"/>
    </row>
    <row r="196" spans="1:4" x14ac:dyDescent="0.2">
      <c r="A196" s="33"/>
      <c r="B196" s="34"/>
      <c r="C196" s="34"/>
      <c r="D196" s="217"/>
    </row>
    <row r="197" spans="1:4" x14ac:dyDescent="0.2">
      <c r="A197" s="33"/>
      <c r="B197" s="34"/>
      <c r="C197" s="34"/>
      <c r="D197" s="217"/>
    </row>
    <row r="198" spans="1:4" x14ac:dyDescent="0.2">
      <c r="A198" s="33"/>
      <c r="B198" s="34"/>
      <c r="C198" s="34"/>
      <c r="D198" s="217"/>
    </row>
    <row r="199" spans="1:4" x14ac:dyDescent="0.2">
      <c r="A199" s="33"/>
      <c r="B199" s="34"/>
      <c r="C199" s="34"/>
      <c r="D199" s="217"/>
    </row>
    <row r="200" spans="1:4" x14ac:dyDescent="0.2">
      <c r="A200" s="33"/>
      <c r="B200" s="34"/>
      <c r="C200" s="34"/>
      <c r="D200" s="217"/>
    </row>
    <row r="201" spans="1:4" x14ac:dyDescent="0.2">
      <c r="A201" s="33"/>
      <c r="B201" s="34"/>
      <c r="C201" s="34"/>
      <c r="D201" s="217"/>
    </row>
    <row r="202" spans="1:4" x14ac:dyDescent="0.2">
      <c r="A202" s="33"/>
      <c r="B202" s="34"/>
      <c r="C202" s="34"/>
      <c r="D202" s="217"/>
    </row>
    <row r="203" spans="1:4" x14ac:dyDescent="0.2">
      <c r="A203" s="33"/>
      <c r="B203" s="34"/>
      <c r="C203" s="34"/>
      <c r="D203" s="217"/>
    </row>
    <row r="204" spans="1:4" x14ac:dyDescent="0.2">
      <c r="A204" s="33"/>
      <c r="B204" s="34"/>
      <c r="C204" s="34"/>
      <c r="D204" s="217"/>
    </row>
    <row r="205" spans="1:4" x14ac:dyDescent="0.2">
      <c r="A205" s="33"/>
      <c r="B205" s="34"/>
      <c r="C205" s="34"/>
      <c r="D205" s="217"/>
    </row>
    <row r="206" spans="1:4" x14ac:dyDescent="0.2">
      <c r="A206" s="33"/>
      <c r="B206" s="34"/>
      <c r="C206" s="34"/>
      <c r="D206" s="217"/>
    </row>
    <row r="207" spans="1:4" x14ac:dyDescent="0.2">
      <c r="A207" s="33"/>
      <c r="B207" s="34"/>
      <c r="C207" s="34"/>
      <c r="D207" s="217"/>
    </row>
    <row r="208" spans="1:4" x14ac:dyDescent="0.2">
      <c r="A208" s="33"/>
      <c r="B208" s="34"/>
      <c r="C208" s="34"/>
      <c r="D208" s="217"/>
    </row>
    <row r="209" spans="1:4" x14ac:dyDescent="0.2">
      <c r="A209" s="33"/>
      <c r="B209" s="34"/>
      <c r="C209" s="34"/>
      <c r="D209" s="217"/>
    </row>
    <row r="210" spans="1:4" x14ac:dyDescent="0.2">
      <c r="A210" s="33"/>
      <c r="B210" s="34"/>
      <c r="C210" s="34"/>
      <c r="D210" s="217"/>
    </row>
    <row r="211" spans="1:4" x14ac:dyDescent="0.2">
      <c r="A211" s="33"/>
      <c r="B211" s="34"/>
      <c r="C211" s="34"/>
      <c r="D211" s="217"/>
    </row>
    <row r="212" spans="1:4" x14ac:dyDescent="0.2">
      <c r="A212" s="33"/>
      <c r="B212" s="34"/>
      <c r="C212" s="34"/>
      <c r="D212" s="217"/>
    </row>
    <row r="213" spans="1:4" x14ac:dyDescent="0.2">
      <c r="A213" s="33"/>
      <c r="B213" s="34"/>
      <c r="C213" s="34"/>
      <c r="D213" s="217"/>
    </row>
    <row r="214" spans="1:4" x14ac:dyDescent="0.2">
      <c r="A214" s="33"/>
      <c r="B214" s="34"/>
      <c r="C214" s="34"/>
      <c r="D214" s="217"/>
    </row>
    <row r="215" spans="1:4" x14ac:dyDescent="0.2">
      <c r="A215" s="33"/>
      <c r="B215" s="34"/>
      <c r="C215" s="34"/>
      <c r="D215" s="217"/>
    </row>
    <row r="216" spans="1:4" x14ac:dyDescent="0.2">
      <c r="A216" s="33"/>
      <c r="B216" s="34"/>
      <c r="C216" s="34"/>
      <c r="D216" s="217"/>
    </row>
    <row r="217" spans="1:4" x14ac:dyDescent="0.2">
      <c r="A217" s="33"/>
      <c r="B217" s="34"/>
      <c r="C217" s="34"/>
      <c r="D217" s="217"/>
    </row>
    <row r="218" spans="1:4" x14ac:dyDescent="0.2">
      <c r="A218" s="33"/>
      <c r="B218" s="34"/>
      <c r="C218" s="34"/>
      <c r="D218" s="217"/>
    </row>
    <row r="219" spans="1:4" x14ac:dyDescent="0.2">
      <c r="A219" s="33"/>
      <c r="B219" s="34"/>
      <c r="C219" s="34"/>
      <c r="D219" s="217"/>
    </row>
    <row r="220" spans="1:4" x14ac:dyDescent="0.2">
      <c r="A220" s="33"/>
      <c r="B220" s="34"/>
      <c r="C220" s="34"/>
      <c r="D220" s="217"/>
    </row>
    <row r="221" spans="1:4" x14ac:dyDescent="0.2">
      <c r="A221" s="33"/>
      <c r="B221" s="34"/>
      <c r="C221" s="34"/>
      <c r="D221" s="217"/>
    </row>
    <row r="222" spans="1:4" x14ac:dyDescent="0.2">
      <c r="A222" s="33"/>
      <c r="B222" s="34"/>
      <c r="C222" s="34"/>
      <c r="D222" s="217"/>
    </row>
    <row r="223" spans="1:4" x14ac:dyDescent="0.2">
      <c r="A223" s="33"/>
      <c r="B223" s="34"/>
      <c r="C223" s="34"/>
      <c r="D223" s="217"/>
    </row>
    <row r="224" spans="1:4" x14ac:dyDescent="0.2">
      <c r="A224" s="33"/>
      <c r="B224" s="34"/>
      <c r="C224" s="34"/>
      <c r="D224" s="217"/>
    </row>
    <row r="225" spans="1:4" x14ac:dyDescent="0.2">
      <c r="A225" s="33"/>
      <c r="B225" s="34"/>
      <c r="C225" s="34"/>
      <c r="D225" s="217"/>
    </row>
    <row r="226" spans="1:4" x14ac:dyDescent="0.2">
      <c r="A226" s="33"/>
      <c r="B226" s="34"/>
      <c r="C226" s="34"/>
      <c r="D226" s="217"/>
    </row>
    <row r="227" spans="1:4" x14ac:dyDescent="0.2">
      <c r="A227" s="33"/>
      <c r="B227" s="34"/>
      <c r="C227" s="34"/>
      <c r="D227" s="217"/>
    </row>
    <row r="228" spans="1:4" x14ac:dyDescent="0.2">
      <c r="A228" s="33"/>
      <c r="B228" s="34"/>
      <c r="C228" s="34"/>
      <c r="D228" s="217"/>
    </row>
    <row r="229" spans="1:4" x14ac:dyDescent="0.2">
      <c r="A229" s="33"/>
      <c r="B229" s="34"/>
      <c r="C229" s="34"/>
      <c r="D229" s="217"/>
    </row>
    <row r="230" spans="1:4" x14ac:dyDescent="0.2">
      <c r="A230" s="33"/>
      <c r="B230" s="34"/>
      <c r="C230" s="34"/>
      <c r="D230" s="217"/>
    </row>
    <row r="231" spans="1:4" x14ac:dyDescent="0.2">
      <c r="A231" s="33"/>
      <c r="B231" s="34"/>
      <c r="C231" s="34"/>
      <c r="D231" s="217"/>
    </row>
    <row r="232" spans="1:4" x14ac:dyDescent="0.2">
      <c r="A232" s="33"/>
      <c r="B232" s="34"/>
      <c r="C232" s="34"/>
      <c r="D232" s="217"/>
    </row>
    <row r="233" spans="1:4" x14ac:dyDescent="0.2">
      <c r="A233" s="33"/>
      <c r="B233" s="34"/>
      <c r="C233" s="34"/>
      <c r="D233" s="217"/>
    </row>
    <row r="234" spans="1:4" x14ac:dyDescent="0.2">
      <c r="A234" s="33"/>
      <c r="B234" s="34"/>
      <c r="C234" s="34"/>
      <c r="D234" s="217"/>
    </row>
    <row r="235" spans="1:4" x14ac:dyDescent="0.2">
      <c r="A235" s="33"/>
      <c r="B235" s="34"/>
      <c r="C235" s="34"/>
      <c r="D235" s="217"/>
    </row>
    <row r="236" spans="1:4" x14ac:dyDescent="0.2">
      <c r="A236" s="33"/>
      <c r="B236" s="34"/>
      <c r="C236" s="34"/>
      <c r="D236" s="217"/>
    </row>
    <row r="237" spans="1:4" x14ac:dyDescent="0.2">
      <c r="A237" s="33"/>
      <c r="B237" s="34"/>
      <c r="C237" s="34"/>
      <c r="D237" s="217"/>
    </row>
    <row r="238" spans="1:4" x14ac:dyDescent="0.2">
      <c r="A238" s="33"/>
      <c r="B238" s="34"/>
      <c r="C238" s="34"/>
      <c r="D238" s="217"/>
    </row>
    <row r="239" spans="1:4" x14ac:dyDescent="0.2">
      <c r="A239" s="33"/>
      <c r="B239" s="34"/>
      <c r="C239" s="34"/>
      <c r="D239" s="217"/>
    </row>
    <row r="240" spans="1:4" x14ac:dyDescent="0.2">
      <c r="A240" s="33"/>
      <c r="B240" s="34"/>
      <c r="C240" s="34"/>
      <c r="D240" s="217"/>
    </row>
    <row r="241" spans="1:4" x14ac:dyDescent="0.2">
      <c r="A241" s="33"/>
      <c r="B241" s="34"/>
      <c r="C241" s="34"/>
      <c r="D241" s="217"/>
    </row>
    <row r="242" spans="1:4" x14ac:dyDescent="0.2">
      <c r="A242" s="33"/>
      <c r="B242" s="34"/>
      <c r="C242" s="34"/>
      <c r="D242" s="217"/>
    </row>
    <row r="243" spans="1:4" x14ac:dyDescent="0.2">
      <c r="A243" s="33"/>
      <c r="B243" s="34"/>
      <c r="C243" s="34"/>
      <c r="D243" s="217"/>
    </row>
    <row r="244" spans="1:4" x14ac:dyDescent="0.2">
      <c r="A244" s="33"/>
      <c r="B244" s="34"/>
      <c r="C244" s="34"/>
      <c r="D244" s="217"/>
    </row>
    <row r="245" spans="1:4" x14ac:dyDescent="0.2">
      <c r="A245" s="33"/>
      <c r="B245" s="34"/>
      <c r="C245" s="34"/>
      <c r="D245" s="217"/>
    </row>
    <row r="246" spans="1:4" x14ac:dyDescent="0.2">
      <c r="A246" s="33"/>
      <c r="B246" s="34"/>
      <c r="C246" s="34"/>
      <c r="D246" s="217"/>
    </row>
    <row r="247" spans="1:4" x14ac:dyDescent="0.2">
      <c r="A247" s="33"/>
      <c r="B247" s="34"/>
      <c r="C247" s="34"/>
      <c r="D247" s="217"/>
    </row>
    <row r="248" spans="1:4" x14ac:dyDescent="0.2">
      <c r="A248" s="33"/>
      <c r="B248" s="34"/>
      <c r="C248" s="34"/>
      <c r="D248" s="217"/>
    </row>
    <row r="249" spans="1:4" x14ac:dyDescent="0.2">
      <c r="A249" s="33"/>
      <c r="B249" s="34"/>
      <c r="C249" s="34"/>
      <c r="D249" s="217"/>
    </row>
    <row r="250" spans="1:4" x14ac:dyDescent="0.2">
      <c r="A250" s="33"/>
      <c r="B250" s="34"/>
      <c r="C250" s="34"/>
      <c r="D250" s="217"/>
    </row>
    <row r="251" spans="1:4" x14ac:dyDescent="0.2">
      <c r="A251" s="33"/>
      <c r="B251" s="34"/>
      <c r="C251" s="34"/>
      <c r="D251" s="217"/>
    </row>
    <row r="252" spans="1:4" x14ac:dyDescent="0.2">
      <c r="A252" s="33"/>
      <c r="B252" s="34"/>
      <c r="C252" s="34"/>
      <c r="D252" s="217"/>
    </row>
    <row r="253" spans="1:4" x14ac:dyDescent="0.2">
      <c r="A253" s="33"/>
      <c r="B253" s="34"/>
      <c r="C253" s="34"/>
      <c r="D253" s="217"/>
    </row>
    <row r="254" spans="1:4" x14ac:dyDescent="0.2">
      <c r="A254" s="33"/>
      <c r="B254" s="34"/>
      <c r="C254" s="34"/>
      <c r="D254" s="217"/>
    </row>
    <row r="255" spans="1:4" x14ac:dyDescent="0.2">
      <c r="A255" s="33"/>
      <c r="B255" s="34"/>
      <c r="C255" s="34"/>
      <c r="D255" s="217"/>
    </row>
    <row r="256" spans="1:4" x14ac:dyDescent="0.2">
      <c r="A256" s="33"/>
      <c r="B256" s="34"/>
      <c r="C256" s="34"/>
      <c r="D256" s="217"/>
    </row>
    <row r="257" spans="1:4" x14ac:dyDescent="0.2">
      <c r="A257" s="33"/>
      <c r="B257" s="34"/>
      <c r="C257" s="34"/>
      <c r="D257" s="217"/>
    </row>
    <row r="258" spans="1:4" x14ac:dyDescent="0.2">
      <c r="A258" s="33"/>
      <c r="B258" s="34"/>
      <c r="C258" s="34"/>
      <c r="D258" s="217"/>
    </row>
    <row r="259" spans="1:4" x14ac:dyDescent="0.2">
      <c r="A259" s="33"/>
      <c r="B259" s="34"/>
      <c r="C259" s="34"/>
      <c r="D259" s="217"/>
    </row>
    <row r="260" spans="1:4" x14ac:dyDescent="0.2">
      <c r="A260" s="33"/>
      <c r="B260" s="34"/>
      <c r="C260" s="34"/>
      <c r="D260" s="217"/>
    </row>
    <row r="261" spans="1:4" x14ac:dyDescent="0.2">
      <c r="A261" s="33"/>
      <c r="B261" s="34"/>
      <c r="C261" s="34"/>
      <c r="D261" s="217"/>
    </row>
    <row r="262" spans="1:4" x14ac:dyDescent="0.2">
      <c r="A262" s="33"/>
      <c r="B262" s="34"/>
      <c r="C262" s="34"/>
      <c r="D262" s="217"/>
    </row>
    <row r="263" spans="1:4" x14ac:dyDescent="0.2">
      <c r="A263" s="33"/>
      <c r="B263" s="34"/>
      <c r="C263" s="34"/>
      <c r="D263" s="217"/>
    </row>
    <row r="264" spans="1:4" x14ac:dyDescent="0.2">
      <c r="A264" s="33"/>
      <c r="B264" s="34"/>
      <c r="C264" s="34"/>
      <c r="D264" s="217"/>
    </row>
    <row r="265" spans="1:4" x14ac:dyDescent="0.2">
      <c r="A265" s="33"/>
      <c r="B265" s="34"/>
      <c r="C265" s="34"/>
      <c r="D265" s="217"/>
    </row>
    <row r="266" spans="1:4" x14ac:dyDescent="0.2">
      <c r="A266" s="33"/>
      <c r="B266" s="34"/>
      <c r="C266" s="34"/>
      <c r="D266" s="217"/>
    </row>
    <row r="267" spans="1:4" x14ac:dyDescent="0.2">
      <c r="A267" s="33"/>
      <c r="B267" s="34"/>
      <c r="C267" s="34"/>
      <c r="D267" s="217"/>
    </row>
    <row r="268" spans="1:4" x14ac:dyDescent="0.2">
      <c r="A268" s="33"/>
      <c r="B268" s="34"/>
      <c r="C268" s="34"/>
      <c r="D268" s="217"/>
    </row>
    <row r="269" spans="1:4" x14ac:dyDescent="0.2">
      <c r="A269" s="33"/>
      <c r="B269" s="34"/>
      <c r="C269" s="34"/>
      <c r="D269" s="217"/>
    </row>
    <row r="270" spans="1:4" x14ac:dyDescent="0.2">
      <c r="A270" s="33"/>
      <c r="B270" s="34"/>
      <c r="C270" s="34"/>
      <c r="D270" s="217"/>
    </row>
    <row r="271" spans="1:4" x14ac:dyDescent="0.2">
      <c r="A271" s="33"/>
      <c r="B271" s="34"/>
      <c r="C271" s="34"/>
      <c r="D271" s="217"/>
    </row>
    <row r="272" spans="1:4" x14ac:dyDescent="0.2">
      <c r="A272" s="33"/>
      <c r="B272" s="34"/>
      <c r="C272" s="34"/>
      <c r="D272" s="217"/>
    </row>
    <row r="273" spans="1:4" x14ac:dyDescent="0.2">
      <c r="A273" s="33"/>
      <c r="B273" s="34"/>
      <c r="C273" s="34"/>
      <c r="D273" s="217"/>
    </row>
    <row r="274" spans="1:4" x14ac:dyDescent="0.2">
      <c r="A274" s="33"/>
      <c r="B274" s="34"/>
      <c r="C274" s="34"/>
      <c r="D274" s="217"/>
    </row>
    <row r="275" spans="1:4" x14ac:dyDescent="0.2">
      <c r="A275" s="33"/>
      <c r="B275" s="34"/>
      <c r="C275" s="34"/>
      <c r="D275" s="217"/>
    </row>
    <row r="276" spans="1:4" x14ac:dyDescent="0.2">
      <c r="A276" s="33"/>
      <c r="B276" s="34"/>
      <c r="C276" s="34"/>
      <c r="D276" s="217"/>
    </row>
    <row r="277" spans="1:4" x14ac:dyDescent="0.2">
      <c r="A277" s="33"/>
      <c r="B277" s="34"/>
      <c r="C277" s="34"/>
      <c r="D277" s="217"/>
    </row>
    <row r="278" spans="1:4" x14ac:dyDescent="0.2">
      <c r="A278" s="33"/>
      <c r="B278" s="34"/>
      <c r="C278" s="34"/>
      <c r="D278" s="217"/>
    </row>
    <row r="279" spans="1:4" x14ac:dyDescent="0.2">
      <c r="A279" s="33"/>
      <c r="B279" s="34"/>
      <c r="C279" s="34"/>
      <c r="D279" s="217"/>
    </row>
    <row r="280" spans="1:4" x14ac:dyDescent="0.2">
      <c r="A280" s="33"/>
      <c r="B280" s="34"/>
      <c r="C280" s="34"/>
      <c r="D280" s="217"/>
    </row>
    <row r="281" spans="1:4" x14ac:dyDescent="0.2">
      <c r="A281" s="33"/>
      <c r="B281" s="34"/>
      <c r="C281" s="34"/>
      <c r="D281" s="217"/>
    </row>
    <row r="282" spans="1:4" x14ac:dyDescent="0.2">
      <c r="A282" s="33"/>
      <c r="B282" s="34"/>
      <c r="C282" s="34"/>
      <c r="D282" s="217"/>
    </row>
    <row r="283" spans="1:4" x14ac:dyDescent="0.2">
      <c r="A283" s="33"/>
      <c r="B283" s="34"/>
      <c r="C283" s="34"/>
      <c r="D283" s="217"/>
    </row>
    <row r="284" spans="1:4" x14ac:dyDescent="0.2">
      <c r="A284" s="33"/>
      <c r="B284" s="34"/>
      <c r="C284" s="34"/>
      <c r="D284" s="217"/>
    </row>
    <row r="285" spans="1:4" x14ac:dyDescent="0.2">
      <c r="A285" s="33"/>
      <c r="B285" s="34"/>
      <c r="C285" s="34"/>
      <c r="D285" s="217"/>
    </row>
    <row r="286" spans="1:4" x14ac:dyDescent="0.2">
      <c r="A286" s="33"/>
      <c r="B286" s="34"/>
      <c r="C286" s="34"/>
      <c r="D286" s="217"/>
    </row>
    <row r="287" spans="1:4" x14ac:dyDescent="0.2">
      <c r="A287" s="33"/>
      <c r="B287" s="34"/>
      <c r="C287" s="34"/>
      <c r="D287" s="217"/>
    </row>
    <row r="288" spans="1:4" x14ac:dyDescent="0.2">
      <c r="A288" s="33"/>
      <c r="B288" s="34"/>
      <c r="C288" s="34"/>
      <c r="D288" s="217"/>
    </row>
    <row r="289" spans="1:4" x14ac:dyDescent="0.2">
      <c r="A289" s="33"/>
      <c r="B289" s="34"/>
      <c r="C289" s="34"/>
      <c r="D289" s="217"/>
    </row>
    <row r="290" spans="1:4" x14ac:dyDescent="0.2">
      <c r="A290" s="33"/>
      <c r="B290" s="34"/>
      <c r="C290" s="34"/>
      <c r="D290" s="217"/>
    </row>
    <row r="291" spans="1:4" x14ac:dyDescent="0.2">
      <c r="A291" s="33"/>
      <c r="B291" s="34"/>
      <c r="C291" s="34"/>
      <c r="D291" s="217"/>
    </row>
    <row r="292" spans="1:4" x14ac:dyDescent="0.2">
      <c r="A292" s="33"/>
      <c r="B292" s="34"/>
      <c r="C292" s="34"/>
      <c r="D292" s="217"/>
    </row>
    <row r="293" spans="1:4" x14ac:dyDescent="0.2">
      <c r="A293" s="33"/>
      <c r="B293" s="34"/>
      <c r="C293" s="34"/>
      <c r="D293" s="217"/>
    </row>
    <row r="294" spans="1:4" x14ac:dyDescent="0.2">
      <c r="A294" s="33"/>
      <c r="B294" s="34"/>
      <c r="C294" s="34"/>
      <c r="D294" s="217"/>
    </row>
    <row r="295" spans="1:4" x14ac:dyDescent="0.2">
      <c r="A295" s="33"/>
      <c r="B295" s="34"/>
      <c r="C295" s="34"/>
      <c r="D295" s="217"/>
    </row>
    <row r="296" spans="1:4" x14ac:dyDescent="0.2">
      <c r="A296" s="33"/>
      <c r="B296" s="34"/>
      <c r="C296" s="34"/>
      <c r="D296" s="217"/>
    </row>
    <row r="297" spans="1:4" x14ac:dyDescent="0.2">
      <c r="A297" s="33"/>
      <c r="B297" s="34"/>
      <c r="C297" s="34"/>
      <c r="D297" s="217"/>
    </row>
    <row r="298" spans="1:4" x14ac:dyDescent="0.2">
      <c r="A298" s="33"/>
      <c r="B298" s="34"/>
      <c r="C298" s="34"/>
      <c r="D298" s="217"/>
    </row>
    <row r="299" spans="1:4" x14ac:dyDescent="0.2">
      <c r="A299" s="33"/>
      <c r="B299" s="34"/>
      <c r="C299" s="34"/>
      <c r="D299" s="217"/>
    </row>
    <row r="300" spans="1:4" x14ac:dyDescent="0.2">
      <c r="A300" s="33"/>
      <c r="B300" s="34"/>
      <c r="C300" s="34"/>
      <c r="D300" s="217"/>
    </row>
    <row r="301" spans="1:4" x14ac:dyDescent="0.2">
      <c r="A301" s="33"/>
      <c r="B301" s="34"/>
      <c r="C301" s="34"/>
      <c r="D301" s="217"/>
    </row>
    <row r="302" spans="1:4" x14ac:dyDescent="0.2">
      <c r="A302" s="33"/>
      <c r="B302" s="34"/>
      <c r="C302" s="34"/>
      <c r="D302" s="217"/>
    </row>
    <row r="303" spans="1:4" x14ac:dyDescent="0.2">
      <c r="A303" s="33"/>
      <c r="B303" s="34"/>
      <c r="C303" s="34"/>
      <c r="D303" s="217"/>
    </row>
    <row r="304" spans="1:4" x14ac:dyDescent="0.2">
      <c r="A304" s="33"/>
      <c r="B304" s="34"/>
      <c r="C304" s="34"/>
      <c r="D304" s="217"/>
    </row>
    <row r="305" spans="1:4" x14ac:dyDescent="0.2">
      <c r="A305" s="33"/>
      <c r="B305" s="34"/>
      <c r="C305" s="34"/>
      <c r="D305" s="217"/>
    </row>
    <row r="306" spans="1:4" x14ac:dyDescent="0.2">
      <c r="A306" s="33"/>
      <c r="B306" s="34"/>
      <c r="C306" s="34"/>
      <c r="D306" s="217"/>
    </row>
    <row r="307" spans="1:4" x14ac:dyDescent="0.2">
      <c r="A307" s="33"/>
      <c r="B307" s="34"/>
      <c r="C307" s="34"/>
      <c r="D307" s="217"/>
    </row>
    <row r="308" spans="1:4" x14ac:dyDescent="0.2">
      <c r="A308" s="33"/>
      <c r="B308" s="34"/>
      <c r="C308" s="34"/>
      <c r="D308" s="217"/>
    </row>
    <row r="309" spans="1:4" x14ac:dyDescent="0.2">
      <c r="A309" s="33"/>
      <c r="B309" s="34"/>
      <c r="C309" s="34"/>
      <c r="D309" s="217"/>
    </row>
    <row r="310" spans="1:4" x14ac:dyDescent="0.2">
      <c r="A310" s="33"/>
      <c r="B310" s="34"/>
      <c r="C310" s="34"/>
      <c r="D310" s="217"/>
    </row>
    <row r="311" spans="1:4" x14ac:dyDescent="0.2">
      <c r="A311" s="33"/>
      <c r="B311" s="34"/>
      <c r="C311" s="34"/>
      <c r="D311" s="217"/>
    </row>
    <row r="312" spans="1:4" x14ac:dyDescent="0.2">
      <c r="A312" s="33"/>
      <c r="B312" s="34"/>
      <c r="C312" s="34"/>
      <c r="D312" s="217"/>
    </row>
    <row r="313" spans="1:4" x14ac:dyDescent="0.2">
      <c r="A313" s="33"/>
      <c r="B313" s="34"/>
      <c r="C313" s="34"/>
      <c r="D313" s="217"/>
    </row>
    <row r="314" spans="1:4" x14ac:dyDescent="0.2">
      <c r="A314" s="33"/>
      <c r="B314" s="34"/>
      <c r="C314" s="34"/>
      <c r="D314" s="217"/>
    </row>
    <row r="315" spans="1:4" x14ac:dyDescent="0.2">
      <c r="A315" s="33"/>
      <c r="B315" s="34"/>
      <c r="C315" s="34"/>
      <c r="D315" s="217"/>
    </row>
    <row r="316" spans="1:4" x14ac:dyDescent="0.2">
      <c r="A316" s="33"/>
      <c r="B316" s="34"/>
      <c r="C316" s="34"/>
      <c r="D316" s="217"/>
    </row>
    <row r="317" spans="1:4" x14ac:dyDescent="0.2">
      <c r="A317" s="33"/>
      <c r="B317" s="34"/>
      <c r="C317" s="34"/>
      <c r="D317" s="217"/>
    </row>
    <row r="318" spans="1:4" x14ac:dyDescent="0.2">
      <c r="A318" s="33"/>
      <c r="B318" s="34"/>
      <c r="C318" s="34"/>
      <c r="D318" s="217"/>
    </row>
    <row r="319" spans="1:4" x14ac:dyDescent="0.2">
      <c r="A319" s="33"/>
      <c r="B319" s="34"/>
      <c r="C319" s="34"/>
      <c r="D319" s="217"/>
    </row>
    <row r="320" spans="1:4" x14ac:dyDescent="0.2">
      <c r="A320" s="33"/>
      <c r="B320" s="34"/>
      <c r="C320" s="34"/>
      <c r="D320" s="217"/>
    </row>
    <row r="321" spans="1:4" x14ac:dyDescent="0.2">
      <c r="A321" s="33"/>
      <c r="B321" s="34"/>
      <c r="C321" s="34"/>
      <c r="D321" s="217"/>
    </row>
    <row r="322" spans="1:4" x14ac:dyDescent="0.2">
      <c r="A322" s="33"/>
      <c r="B322" s="34"/>
      <c r="C322" s="34"/>
      <c r="D322" s="217"/>
    </row>
    <row r="323" spans="1:4" x14ac:dyDescent="0.2">
      <c r="A323" s="33"/>
      <c r="B323" s="34"/>
      <c r="C323" s="34"/>
      <c r="D323" s="217"/>
    </row>
    <row r="324" spans="1:4" x14ac:dyDescent="0.2">
      <c r="A324" s="33"/>
      <c r="B324" s="34"/>
      <c r="C324" s="34"/>
      <c r="D324" s="217"/>
    </row>
    <row r="325" spans="1:4" x14ac:dyDescent="0.2">
      <c r="A325" s="33"/>
      <c r="B325" s="34"/>
      <c r="C325" s="34"/>
      <c r="D325" s="217"/>
    </row>
    <row r="326" spans="1:4" x14ac:dyDescent="0.2">
      <c r="A326" s="33"/>
      <c r="B326" s="34"/>
      <c r="C326" s="34"/>
      <c r="D326" s="217"/>
    </row>
    <row r="327" spans="1:4" x14ac:dyDescent="0.2">
      <c r="A327" s="33"/>
      <c r="B327" s="34"/>
      <c r="C327" s="34"/>
      <c r="D327" s="217"/>
    </row>
    <row r="328" spans="1:4" x14ac:dyDescent="0.2">
      <c r="A328" s="33"/>
      <c r="B328" s="34"/>
      <c r="C328" s="34"/>
      <c r="D328" s="217"/>
    </row>
    <row r="329" spans="1:4" x14ac:dyDescent="0.2">
      <c r="A329" s="33"/>
      <c r="B329" s="34"/>
      <c r="C329" s="34"/>
      <c r="D329" s="217"/>
    </row>
    <row r="330" spans="1:4" x14ac:dyDescent="0.2">
      <c r="A330" s="33"/>
      <c r="B330" s="34"/>
      <c r="C330" s="34"/>
      <c r="D330" s="217"/>
    </row>
    <row r="331" spans="1:4" x14ac:dyDescent="0.2">
      <c r="A331" s="33"/>
      <c r="B331" s="34"/>
      <c r="C331" s="34"/>
      <c r="D331" s="217"/>
    </row>
    <row r="332" spans="1:4" x14ac:dyDescent="0.2">
      <c r="A332" s="33"/>
      <c r="B332" s="34"/>
      <c r="C332" s="34"/>
      <c r="D332" s="217"/>
    </row>
    <row r="333" spans="1:4" x14ac:dyDescent="0.2">
      <c r="A333" s="33"/>
      <c r="B333" s="34"/>
      <c r="C333" s="34"/>
      <c r="D333" s="217"/>
    </row>
    <row r="334" spans="1:4" x14ac:dyDescent="0.2">
      <c r="A334" s="33"/>
      <c r="B334" s="34"/>
      <c r="C334" s="34"/>
      <c r="D334" s="217"/>
    </row>
    <row r="335" spans="1:4" x14ac:dyDescent="0.2">
      <c r="A335" s="33"/>
      <c r="B335" s="34"/>
      <c r="C335" s="34"/>
      <c r="D335" s="217"/>
    </row>
    <row r="336" spans="1:4" x14ac:dyDescent="0.2">
      <c r="A336" s="33"/>
      <c r="B336" s="34"/>
      <c r="C336" s="34"/>
      <c r="D336" s="217"/>
    </row>
    <row r="337" spans="1:4" x14ac:dyDescent="0.2">
      <c r="A337" s="33"/>
      <c r="B337" s="34"/>
      <c r="C337" s="34"/>
      <c r="D337" s="217"/>
    </row>
    <row r="338" spans="1:4" x14ac:dyDescent="0.2">
      <c r="A338" s="33"/>
      <c r="B338" s="34"/>
      <c r="C338" s="34"/>
      <c r="D338" s="217"/>
    </row>
    <row r="339" spans="1:4" x14ac:dyDescent="0.2">
      <c r="A339" s="33"/>
      <c r="B339" s="34"/>
      <c r="C339" s="34"/>
      <c r="D339" s="217"/>
    </row>
    <row r="340" spans="1:4" x14ac:dyDescent="0.2">
      <c r="A340" s="33"/>
      <c r="B340" s="34"/>
      <c r="C340" s="34"/>
      <c r="D340" s="217"/>
    </row>
    <row r="341" spans="1:4" x14ac:dyDescent="0.2">
      <c r="A341" s="33"/>
      <c r="B341" s="34"/>
      <c r="C341" s="34"/>
      <c r="D341" s="217"/>
    </row>
    <row r="342" spans="1:4" x14ac:dyDescent="0.2">
      <c r="A342" s="33"/>
      <c r="B342" s="34"/>
      <c r="C342" s="34"/>
      <c r="D342" s="217"/>
    </row>
    <row r="343" spans="1:4" x14ac:dyDescent="0.2">
      <c r="A343" s="33"/>
      <c r="B343" s="34"/>
      <c r="C343" s="34"/>
      <c r="D343" s="217"/>
    </row>
    <row r="344" spans="1:4" x14ac:dyDescent="0.2">
      <c r="A344" s="33"/>
      <c r="B344" s="34"/>
      <c r="C344" s="34"/>
      <c r="D344" s="217"/>
    </row>
    <row r="345" spans="1:4" x14ac:dyDescent="0.2">
      <c r="A345" s="33"/>
      <c r="B345" s="34"/>
      <c r="C345" s="34"/>
      <c r="D345" s="217"/>
    </row>
    <row r="346" spans="1:4" x14ac:dyDescent="0.2">
      <c r="A346" s="33"/>
      <c r="B346" s="34"/>
      <c r="C346" s="34"/>
      <c r="D346" s="217"/>
    </row>
    <row r="347" spans="1:4" x14ac:dyDescent="0.2">
      <c r="A347" s="33"/>
      <c r="B347" s="34"/>
      <c r="C347" s="34"/>
      <c r="D347" s="217"/>
    </row>
    <row r="348" spans="1:4" x14ac:dyDescent="0.2">
      <c r="A348" s="33"/>
      <c r="B348" s="34"/>
      <c r="C348" s="34"/>
      <c r="D348" s="217"/>
    </row>
    <row r="349" spans="1:4" x14ac:dyDescent="0.2">
      <c r="A349" s="33"/>
      <c r="B349" s="34"/>
      <c r="C349" s="34"/>
      <c r="D349" s="217"/>
    </row>
    <row r="350" spans="1:4" x14ac:dyDescent="0.2">
      <c r="A350" s="33"/>
      <c r="B350" s="34"/>
      <c r="C350" s="34"/>
      <c r="D350" s="217"/>
    </row>
    <row r="351" spans="1:4" x14ac:dyDescent="0.2">
      <c r="A351" s="33"/>
      <c r="B351" s="34"/>
      <c r="C351" s="34"/>
      <c r="D351" s="217"/>
    </row>
    <row r="352" spans="1:4" x14ac:dyDescent="0.2">
      <c r="A352" s="33"/>
      <c r="B352" s="34"/>
      <c r="C352" s="34"/>
      <c r="D352" s="217"/>
    </row>
    <row r="353" spans="1:4" x14ac:dyDescent="0.2">
      <c r="A353" s="33"/>
      <c r="B353" s="34"/>
      <c r="C353" s="34"/>
      <c r="D353" s="217"/>
    </row>
    <row r="354" spans="1:4" x14ac:dyDescent="0.2">
      <c r="A354" s="33"/>
      <c r="B354" s="34"/>
      <c r="C354" s="34"/>
      <c r="D354" s="217"/>
    </row>
    <row r="355" spans="1:4" x14ac:dyDescent="0.2">
      <c r="A355" s="33"/>
      <c r="B355" s="34"/>
      <c r="C355" s="34"/>
      <c r="D355" s="217"/>
    </row>
    <row r="356" spans="1:4" x14ac:dyDescent="0.2">
      <c r="A356" s="33"/>
      <c r="B356" s="34"/>
      <c r="C356" s="34"/>
      <c r="D356" s="217"/>
    </row>
    <row r="357" spans="1:4" x14ac:dyDescent="0.2">
      <c r="A357" s="33"/>
      <c r="B357" s="34"/>
      <c r="C357" s="34"/>
      <c r="D357" s="217"/>
    </row>
    <row r="358" spans="1:4" x14ac:dyDescent="0.2">
      <c r="A358" s="33"/>
      <c r="B358" s="34"/>
      <c r="C358" s="34"/>
      <c r="D358" s="217"/>
    </row>
    <row r="359" spans="1:4" x14ac:dyDescent="0.2">
      <c r="A359" s="33"/>
      <c r="B359" s="34"/>
      <c r="C359" s="34"/>
      <c r="D359" s="217"/>
    </row>
    <row r="360" spans="1:4" x14ac:dyDescent="0.2">
      <c r="A360" s="33"/>
      <c r="B360" s="34"/>
      <c r="C360" s="34"/>
      <c r="D360" s="217"/>
    </row>
    <row r="361" spans="1:4" x14ac:dyDescent="0.2">
      <c r="A361" s="33"/>
      <c r="B361" s="34"/>
      <c r="C361" s="34"/>
      <c r="D361" s="217"/>
    </row>
    <row r="362" spans="1:4" x14ac:dyDescent="0.2">
      <c r="A362" s="33"/>
      <c r="B362" s="34"/>
      <c r="C362" s="34"/>
      <c r="D362" s="217"/>
    </row>
    <row r="363" spans="1:4" x14ac:dyDescent="0.2">
      <c r="A363" s="33"/>
      <c r="B363" s="34"/>
      <c r="C363" s="34"/>
      <c r="D363" s="217"/>
    </row>
    <row r="364" spans="1:4" x14ac:dyDescent="0.2">
      <c r="A364" s="33"/>
      <c r="B364" s="34"/>
      <c r="C364" s="34"/>
      <c r="D364" s="217"/>
    </row>
    <row r="365" spans="1:4" x14ac:dyDescent="0.2">
      <c r="A365" s="33"/>
      <c r="B365" s="34"/>
      <c r="C365" s="34"/>
      <c r="D365" s="217"/>
    </row>
    <row r="366" spans="1:4" x14ac:dyDescent="0.2">
      <c r="A366" s="33"/>
      <c r="B366" s="34"/>
      <c r="C366" s="34"/>
      <c r="D366" s="217"/>
    </row>
    <row r="367" spans="1:4" x14ac:dyDescent="0.2">
      <c r="A367" s="33"/>
      <c r="B367" s="34"/>
      <c r="C367" s="34"/>
      <c r="D367" s="217"/>
    </row>
    <row r="368" spans="1:4" x14ac:dyDescent="0.2">
      <c r="A368" s="33"/>
      <c r="B368" s="34"/>
      <c r="C368" s="34"/>
      <c r="D368" s="217"/>
    </row>
    <row r="369" spans="1:4" x14ac:dyDescent="0.2">
      <c r="A369" s="33"/>
      <c r="B369" s="34"/>
      <c r="C369" s="34"/>
      <c r="D369" s="217"/>
    </row>
    <row r="370" spans="1:4" x14ac:dyDescent="0.2">
      <c r="A370" s="33"/>
      <c r="B370" s="34"/>
      <c r="C370" s="34"/>
      <c r="D370" s="217"/>
    </row>
    <row r="371" spans="1:4" x14ac:dyDescent="0.2">
      <c r="A371" s="33"/>
      <c r="B371" s="34"/>
      <c r="C371" s="34"/>
      <c r="D371" s="217"/>
    </row>
    <row r="372" spans="1:4" x14ac:dyDescent="0.2">
      <c r="A372" s="33"/>
      <c r="B372" s="34"/>
      <c r="C372" s="34"/>
      <c r="D372" s="217"/>
    </row>
    <row r="373" spans="1:4" x14ac:dyDescent="0.2">
      <c r="A373" s="33"/>
      <c r="B373" s="34"/>
      <c r="C373" s="34"/>
      <c r="D373" s="217"/>
    </row>
    <row r="374" spans="1:4" x14ac:dyDescent="0.2">
      <c r="A374" s="33"/>
      <c r="B374" s="34"/>
      <c r="C374" s="34"/>
      <c r="D374" s="217"/>
    </row>
    <row r="375" spans="1:4" x14ac:dyDescent="0.2">
      <c r="A375" s="33"/>
      <c r="B375" s="34"/>
      <c r="C375" s="34"/>
      <c r="D375" s="217"/>
    </row>
    <row r="376" spans="1:4" x14ac:dyDescent="0.2">
      <c r="A376" s="33"/>
      <c r="B376" s="34"/>
      <c r="C376" s="34"/>
      <c r="D376" s="217"/>
    </row>
    <row r="377" spans="1:4" x14ac:dyDescent="0.2">
      <c r="A377" s="33"/>
      <c r="B377" s="34"/>
      <c r="C377" s="34"/>
      <c r="D377" s="217"/>
    </row>
    <row r="378" spans="1:4" x14ac:dyDescent="0.2">
      <c r="A378" s="33"/>
      <c r="B378" s="34"/>
      <c r="C378" s="34"/>
      <c r="D378" s="217"/>
    </row>
    <row r="379" spans="1:4" x14ac:dyDescent="0.2">
      <c r="A379" s="33"/>
      <c r="B379" s="34"/>
      <c r="C379" s="34"/>
      <c r="D379" s="217"/>
    </row>
    <row r="380" spans="1:4" x14ac:dyDescent="0.2">
      <c r="A380" s="33"/>
      <c r="B380" s="34"/>
      <c r="C380" s="34"/>
      <c r="D380" s="217"/>
    </row>
    <row r="381" spans="1:4" x14ac:dyDescent="0.2">
      <c r="A381" s="33"/>
      <c r="B381" s="34"/>
      <c r="C381" s="34"/>
      <c r="D381" s="217"/>
    </row>
    <row r="382" spans="1:4" x14ac:dyDescent="0.2">
      <c r="A382" s="33"/>
      <c r="B382" s="34"/>
      <c r="C382" s="34"/>
      <c r="D382" s="217"/>
    </row>
    <row r="383" spans="1:4" x14ac:dyDescent="0.2">
      <c r="A383" s="33"/>
      <c r="B383" s="34"/>
      <c r="C383" s="34"/>
      <c r="D383" s="217"/>
    </row>
    <row r="384" spans="1:4" x14ac:dyDescent="0.2">
      <c r="A384" s="33"/>
      <c r="B384" s="34"/>
      <c r="C384" s="34"/>
      <c r="D384" s="217"/>
    </row>
    <row r="385" spans="1:4" x14ac:dyDescent="0.2">
      <c r="A385" s="33"/>
      <c r="B385" s="34"/>
      <c r="C385" s="34"/>
      <c r="D385" s="217"/>
    </row>
    <row r="386" spans="1:4" x14ac:dyDescent="0.2">
      <c r="A386" s="33"/>
      <c r="B386" s="34"/>
      <c r="C386" s="34"/>
      <c r="D386" s="217"/>
    </row>
    <row r="387" spans="1:4" x14ac:dyDescent="0.2">
      <c r="A387" s="33"/>
      <c r="B387" s="34"/>
      <c r="C387" s="34"/>
      <c r="D387" s="217"/>
    </row>
    <row r="388" spans="1:4" x14ac:dyDescent="0.2">
      <c r="A388" s="33"/>
      <c r="B388" s="34"/>
      <c r="C388" s="34"/>
      <c r="D388" s="217"/>
    </row>
    <row r="389" spans="1:4" x14ac:dyDescent="0.2">
      <c r="A389" s="33"/>
      <c r="B389" s="34"/>
      <c r="C389" s="34"/>
      <c r="D389" s="217"/>
    </row>
    <row r="390" spans="1:4" x14ac:dyDescent="0.2">
      <c r="A390" s="33"/>
      <c r="B390" s="34"/>
      <c r="C390" s="34"/>
      <c r="D390" s="217"/>
    </row>
    <row r="391" spans="1:4" x14ac:dyDescent="0.2">
      <c r="A391" s="33"/>
      <c r="B391" s="34"/>
      <c r="C391" s="34"/>
      <c r="D391" s="217"/>
    </row>
    <row r="392" spans="1:4" x14ac:dyDescent="0.2">
      <c r="A392" s="33"/>
      <c r="B392" s="34"/>
      <c r="C392" s="34"/>
      <c r="D392" s="217"/>
    </row>
    <row r="393" spans="1:4" x14ac:dyDescent="0.2">
      <c r="A393" s="33"/>
      <c r="B393" s="34"/>
      <c r="C393" s="34"/>
      <c r="D393" s="217"/>
    </row>
    <row r="394" spans="1:4" x14ac:dyDescent="0.2">
      <c r="A394" s="33"/>
      <c r="B394" s="34"/>
      <c r="C394" s="34"/>
      <c r="D394" s="217"/>
    </row>
    <row r="395" spans="1:4" x14ac:dyDescent="0.2">
      <c r="A395" s="33"/>
      <c r="B395" s="34"/>
      <c r="C395" s="34"/>
      <c r="D395" s="217"/>
    </row>
    <row r="396" spans="1:4" x14ac:dyDescent="0.2">
      <c r="A396" s="33"/>
      <c r="B396" s="34"/>
      <c r="C396" s="34"/>
      <c r="D396" s="217"/>
    </row>
    <row r="397" spans="1:4" x14ac:dyDescent="0.2">
      <c r="A397" s="33"/>
      <c r="B397" s="34"/>
      <c r="C397" s="34"/>
      <c r="D397" s="217"/>
    </row>
    <row r="398" spans="1:4" x14ac:dyDescent="0.2">
      <c r="A398" s="33"/>
      <c r="B398" s="34"/>
      <c r="C398" s="34"/>
      <c r="D398" s="217"/>
    </row>
    <row r="399" spans="1:4" x14ac:dyDescent="0.2">
      <c r="A399" s="33"/>
      <c r="B399" s="34"/>
      <c r="C399" s="34"/>
      <c r="D399" s="217"/>
    </row>
    <row r="400" spans="1:4" x14ac:dyDescent="0.2">
      <c r="A400" s="33"/>
      <c r="B400" s="34"/>
      <c r="C400" s="34"/>
      <c r="D400" s="217"/>
    </row>
    <row r="401" spans="1:4" x14ac:dyDescent="0.2">
      <c r="A401" s="33"/>
      <c r="B401" s="34"/>
      <c r="C401" s="34"/>
      <c r="D401" s="217"/>
    </row>
    <row r="402" spans="1:4" x14ac:dyDescent="0.2">
      <c r="A402" s="33"/>
      <c r="B402" s="34"/>
      <c r="C402" s="34"/>
      <c r="D402" s="217"/>
    </row>
    <row r="403" spans="1:4" x14ac:dyDescent="0.2">
      <c r="A403" s="33"/>
      <c r="B403" s="34"/>
      <c r="C403" s="34"/>
      <c r="D403" s="217"/>
    </row>
    <row r="404" spans="1:4" x14ac:dyDescent="0.2">
      <c r="A404" s="33"/>
      <c r="B404" s="34"/>
      <c r="C404" s="34"/>
      <c r="D404" s="217"/>
    </row>
    <row r="405" spans="1:4" x14ac:dyDescent="0.2">
      <c r="A405" s="33"/>
      <c r="B405" s="34"/>
      <c r="C405" s="34"/>
      <c r="D405" s="217"/>
    </row>
    <row r="406" spans="1:4" x14ac:dyDescent="0.2">
      <c r="A406" s="33"/>
      <c r="B406" s="34"/>
      <c r="C406" s="34"/>
      <c r="D406" s="217"/>
    </row>
    <row r="407" spans="1:4" x14ac:dyDescent="0.2">
      <c r="A407" s="33"/>
      <c r="B407" s="34"/>
      <c r="C407" s="34"/>
      <c r="D407" s="217"/>
    </row>
    <row r="408" spans="1:4" x14ac:dyDescent="0.2">
      <c r="A408" s="33"/>
      <c r="B408" s="34"/>
      <c r="C408" s="34"/>
      <c r="D408" s="217"/>
    </row>
    <row r="409" spans="1:4" x14ac:dyDescent="0.2">
      <c r="A409" s="33"/>
      <c r="B409" s="34"/>
      <c r="C409" s="34"/>
      <c r="D409" s="217"/>
    </row>
    <row r="410" spans="1:4" x14ac:dyDescent="0.2">
      <c r="A410" s="33"/>
      <c r="B410" s="34"/>
      <c r="C410" s="34"/>
      <c r="D410" s="217"/>
    </row>
    <row r="411" spans="1:4" x14ac:dyDescent="0.2">
      <c r="A411" s="33"/>
      <c r="B411" s="34"/>
      <c r="C411" s="34"/>
      <c r="D411" s="217"/>
    </row>
    <row r="412" spans="1:4" x14ac:dyDescent="0.2">
      <c r="A412" s="33"/>
      <c r="B412" s="34"/>
      <c r="C412" s="34"/>
      <c r="D412" s="217"/>
    </row>
    <row r="413" spans="1:4" x14ac:dyDescent="0.2">
      <c r="A413" s="33"/>
      <c r="B413" s="34"/>
      <c r="C413" s="34"/>
      <c r="D413" s="217"/>
    </row>
    <row r="414" spans="1:4" x14ac:dyDescent="0.2">
      <c r="A414" s="33"/>
      <c r="B414" s="34"/>
      <c r="C414" s="34"/>
      <c r="D414" s="217"/>
    </row>
    <row r="415" spans="1:4" x14ac:dyDescent="0.2">
      <c r="A415" s="33"/>
      <c r="B415" s="34"/>
      <c r="C415" s="34"/>
      <c r="D415" s="217"/>
    </row>
    <row r="416" spans="1:4" x14ac:dyDescent="0.2">
      <c r="A416" s="33"/>
      <c r="B416" s="34"/>
      <c r="C416" s="34"/>
      <c r="D416" s="217"/>
    </row>
    <row r="417" spans="1:4" x14ac:dyDescent="0.2">
      <c r="A417" s="33"/>
      <c r="B417" s="34"/>
      <c r="C417" s="34"/>
      <c r="D417" s="217"/>
    </row>
    <row r="418" spans="1:4" x14ac:dyDescent="0.2">
      <c r="A418" s="33"/>
      <c r="B418" s="34"/>
      <c r="C418" s="34"/>
      <c r="D418" s="217"/>
    </row>
    <row r="419" spans="1:4" x14ac:dyDescent="0.2">
      <c r="A419" s="33"/>
      <c r="B419" s="34"/>
      <c r="C419" s="34"/>
      <c r="D419" s="217"/>
    </row>
    <row r="420" spans="1:4" x14ac:dyDescent="0.2">
      <c r="A420" s="33"/>
      <c r="B420" s="34"/>
      <c r="C420" s="34"/>
      <c r="D420" s="217"/>
    </row>
    <row r="421" spans="1:4" x14ac:dyDescent="0.2">
      <c r="A421" s="33"/>
      <c r="B421" s="34"/>
      <c r="C421" s="34"/>
      <c r="D421" s="217"/>
    </row>
    <row r="422" spans="1:4" x14ac:dyDescent="0.2">
      <c r="A422" s="33"/>
      <c r="B422" s="34"/>
      <c r="C422" s="34"/>
      <c r="D422" s="217"/>
    </row>
    <row r="423" spans="1:4" x14ac:dyDescent="0.2">
      <c r="A423" s="33"/>
      <c r="B423" s="34"/>
      <c r="C423" s="34"/>
      <c r="D423" s="217"/>
    </row>
    <row r="424" spans="1:4" x14ac:dyDescent="0.2">
      <c r="A424" s="33"/>
      <c r="B424" s="34"/>
      <c r="C424" s="34"/>
      <c r="D424" s="217"/>
    </row>
    <row r="425" spans="1:4" x14ac:dyDescent="0.2">
      <c r="A425" s="33"/>
      <c r="B425" s="34"/>
      <c r="C425" s="34"/>
      <c r="D425" s="217"/>
    </row>
    <row r="426" spans="1:4" x14ac:dyDescent="0.2">
      <c r="A426" s="33"/>
      <c r="B426" s="34"/>
      <c r="C426" s="34"/>
      <c r="D426" s="217"/>
    </row>
    <row r="427" spans="1:4" x14ac:dyDescent="0.2">
      <c r="A427" s="33"/>
      <c r="B427" s="34"/>
      <c r="C427" s="34"/>
      <c r="D427" s="217"/>
    </row>
    <row r="428" spans="1:4" x14ac:dyDescent="0.2">
      <c r="A428" s="33"/>
      <c r="B428" s="34"/>
      <c r="C428" s="34"/>
      <c r="D428" s="217"/>
    </row>
    <row r="429" spans="1:4" x14ac:dyDescent="0.2">
      <c r="A429" s="33"/>
      <c r="B429" s="34"/>
      <c r="C429" s="34"/>
      <c r="D429" s="217"/>
    </row>
    <row r="430" spans="1:4" x14ac:dyDescent="0.2">
      <c r="A430" s="33"/>
      <c r="B430" s="34"/>
      <c r="C430" s="34"/>
      <c r="D430" s="217"/>
    </row>
    <row r="431" spans="1:4" x14ac:dyDescent="0.2">
      <c r="A431" s="33"/>
      <c r="B431" s="34"/>
      <c r="C431" s="34"/>
      <c r="D431" s="217"/>
    </row>
    <row r="432" spans="1:4" x14ac:dyDescent="0.2">
      <c r="A432" s="33"/>
      <c r="B432" s="34"/>
      <c r="C432" s="34"/>
      <c r="D432" s="217"/>
    </row>
    <row r="433" spans="1:4" x14ac:dyDescent="0.2">
      <c r="A433" s="33"/>
      <c r="B433" s="34"/>
      <c r="C433" s="34"/>
      <c r="D433" s="217"/>
    </row>
    <row r="434" spans="1:4" x14ac:dyDescent="0.2">
      <c r="A434" s="33"/>
      <c r="B434" s="34"/>
      <c r="C434" s="34"/>
      <c r="D434" s="217"/>
    </row>
    <row r="435" spans="1:4" x14ac:dyDescent="0.2">
      <c r="A435" s="33"/>
      <c r="B435" s="34"/>
      <c r="C435" s="34"/>
      <c r="D435" s="217"/>
    </row>
    <row r="436" spans="1:4" x14ac:dyDescent="0.2">
      <c r="A436" s="33"/>
      <c r="B436" s="34"/>
      <c r="C436" s="34"/>
      <c r="D436" s="217"/>
    </row>
    <row r="437" spans="1:4" x14ac:dyDescent="0.2">
      <c r="A437" s="33"/>
      <c r="B437" s="34"/>
      <c r="C437" s="34"/>
      <c r="D437" s="217"/>
    </row>
    <row r="438" spans="1:4" x14ac:dyDescent="0.2">
      <c r="A438" s="33"/>
      <c r="B438" s="34"/>
      <c r="C438" s="34"/>
      <c r="D438" s="217"/>
    </row>
    <row r="439" spans="1:4" x14ac:dyDescent="0.2">
      <c r="A439" s="33"/>
      <c r="B439" s="34"/>
      <c r="C439" s="34"/>
      <c r="D439" s="217"/>
    </row>
    <row r="440" spans="1:4" x14ac:dyDescent="0.2">
      <c r="A440" s="33"/>
      <c r="B440" s="34"/>
      <c r="C440" s="34"/>
      <c r="D440" s="217"/>
    </row>
    <row r="441" spans="1:4" x14ac:dyDescent="0.2">
      <c r="A441" s="33"/>
      <c r="B441" s="34"/>
      <c r="C441" s="34"/>
      <c r="D441" s="217"/>
    </row>
    <row r="442" spans="1:4" x14ac:dyDescent="0.2">
      <c r="A442" s="33"/>
      <c r="B442" s="34"/>
      <c r="C442" s="34"/>
      <c r="D442" s="217"/>
    </row>
    <row r="443" spans="1:4" x14ac:dyDescent="0.2">
      <c r="A443" s="33"/>
      <c r="B443" s="34"/>
      <c r="C443" s="34"/>
      <c r="D443" s="217"/>
    </row>
    <row r="444" spans="1:4" x14ac:dyDescent="0.2">
      <c r="A444" s="33"/>
      <c r="B444" s="34"/>
      <c r="C444" s="34"/>
      <c r="D444" s="217"/>
    </row>
    <row r="445" spans="1:4" x14ac:dyDescent="0.2">
      <c r="A445" s="33"/>
      <c r="B445" s="34"/>
      <c r="C445" s="34"/>
      <c r="D445" s="217"/>
    </row>
    <row r="446" spans="1:4" x14ac:dyDescent="0.2">
      <c r="A446" s="33"/>
      <c r="B446" s="34"/>
      <c r="C446" s="34"/>
      <c r="D446" s="217"/>
    </row>
    <row r="447" spans="1:4" x14ac:dyDescent="0.2">
      <c r="A447" s="33"/>
      <c r="B447" s="34"/>
      <c r="C447" s="34"/>
      <c r="D447" s="217"/>
    </row>
    <row r="448" spans="1:4" x14ac:dyDescent="0.2">
      <c r="A448" s="33"/>
      <c r="B448" s="34"/>
      <c r="C448" s="34"/>
      <c r="D448" s="217"/>
    </row>
    <row r="449" spans="1:4" x14ac:dyDescent="0.2">
      <c r="A449" s="33"/>
      <c r="B449" s="34"/>
      <c r="C449" s="34"/>
      <c r="D449" s="217"/>
    </row>
    <row r="450" spans="1:4" x14ac:dyDescent="0.2">
      <c r="A450" s="33"/>
      <c r="B450" s="34"/>
      <c r="C450" s="34"/>
      <c r="D450" s="217"/>
    </row>
    <row r="451" spans="1:4" x14ac:dyDescent="0.2">
      <c r="A451" s="33"/>
      <c r="B451" s="34"/>
      <c r="C451" s="34"/>
      <c r="D451" s="217"/>
    </row>
    <row r="452" spans="1:4" x14ac:dyDescent="0.2">
      <c r="A452" s="33"/>
      <c r="B452" s="34"/>
      <c r="C452" s="34"/>
      <c r="D452" s="217"/>
    </row>
    <row r="453" spans="1:4" x14ac:dyDescent="0.2">
      <c r="A453" s="33"/>
      <c r="B453" s="34"/>
      <c r="C453" s="34"/>
      <c r="D453" s="217"/>
    </row>
    <row r="454" spans="1:4" x14ac:dyDescent="0.2">
      <c r="A454" s="33"/>
      <c r="B454" s="34"/>
      <c r="C454" s="34"/>
      <c r="D454" s="217"/>
    </row>
    <row r="455" spans="1:4" x14ac:dyDescent="0.2">
      <c r="A455" s="33"/>
      <c r="B455" s="34"/>
      <c r="C455" s="34"/>
      <c r="D455" s="217"/>
    </row>
    <row r="456" spans="1:4" x14ac:dyDescent="0.2">
      <c r="A456" s="33"/>
      <c r="B456" s="34"/>
      <c r="C456" s="34"/>
      <c r="D456" s="217"/>
    </row>
    <row r="457" spans="1:4" x14ac:dyDescent="0.2">
      <c r="A457" s="33"/>
      <c r="B457" s="34"/>
      <c r="C457" s="34"/>
      <c r="D457" s="217"/>
    </row>
    <row r="458" spans="1:4" x14ac:dyDescent="0.2">
      <c r="A458" s="33"/>
      <c r="B458" s="34"/>
      <c r="C458" s="34"/>
      <c r="D458" s="217"/>
    </row>
    <row r="459" spans="1:4" x14ac:dyDescent="0.2">
      <c r="A459" s="33"/>
      <c r="B459" s="34"/>
      <c r="C459" s="34"/>
      <c r="D459" s="217"/>
    </row>
    <row r="460" spans="1:4" x14ac:dyDescent="0.2">
      <c r="A460" s="33"/>
      <c r="B460" s="34"/>
      <c r="C460" s="34"/>
      <c r="D460" s="217"/>
    </row>
    <row r="461" spans="1:4" x14ac:dyDescent="0.2">
      <c r="A461" s="33"/>
      <c r="B461" s="34"/>
      <c r="C461" s="34"/>
      <c r="D461" s="217"/>
    </row>
    <row r="462" spans="1:4" x14ac:dyDescent="0.2">
      <c r="A462" s="33"/>
      <c r="B462" s="34"/>
      <c r="C462" s="34"/>
      <c r="D462" s="217"/>
    </row>
    <row r="463" spans="1:4" x14ac:dyDescent="0.2">
      <c r="A463" s="33"/>
      <c r="B463" s="34"/>
      <c r="C463" s="34"/>
      <c r="D463" s="217"/>
    </row>
    <row r="464" spans="1:4" x14ac:dyDescent="0.2">
      <c r="A464" s="33"/>
      <c r="B464" s="34"/>
      <c r="C464" s="34"/>
      <c r="D464" s="217"/>
    </row>
    <row r="465" spans="1:4" x14ac:dyDescent="0.2">
      <c r="A465" s="33"/>
      <c r="B465" s="34"/>
      <c r="C465" s="34"/>
      <c r="D465" s="217"/>
    </row>
    <row r="466" spans="1:4" x14ac:dyDescent="0.2">
      <c r="A466" s="33"/>
      <c r="B466" s="34"/>
      <c r="C466" s="34"/>
      <c r="D466" s="217"/>
    </row>
    <row r="467" spans="1:4" x14ac:dyDescent="0.2">
      <c r="A467" s="33"/>
      <c r="B467" s="34"/>
      <c r="C467" s="34"/>
      <c r="D467" s="217"/>
    </row>
    <row r="468" spans="1:4" x14ac:dyDescent="0.2">
      <c r="A468" s="33"/>
      <c r="B468" s="34"/>
      <c r="C468" s="34"/>
      <c r="D468" s="217"/>
    </row>
    <row r="469" spans="1:4" x14ac:dyDescent="0.2">
      <c r="A469" s="33"/>
      <c r="B469" s="34"/>
      <c r="C469" s="34"/>
      <c r="D469" s="217"/>
    </row>
    <row r="470" spans="1:4" x14ac:dyDescent="0.2">
      <c r="A470" s="33"/>
      <c r="B470" s="34"/>
      <c r="C470" s="34"/>
      <c r="D470" s="217"/>
    </row>
    <row r="471" spans="1:4" x14ac:dyDescent="0.2">
      <c r="A471" s="33"/>
      <c r="B471" s="34"/>
      <c r="C471" s="34"/>
      <c r="D471" s="217"/>
    </row>
    <row r="472" spans="1:4" x14ac:dyDescent="0.2">
      <c r="A472" s="33"/>
      <c r="B472" s="34"/>
      <c r="C472" s="34"/>
      <c r="D472" s="217"/>
    </row>
    <row r="473" spans="1:4" x14ac:dyDescent="0.2">
      <c r="A473" s="33"/>
      <c r="B473" s="34"/>
      <c r="C473" s="34"/>
      <c r="D473" s="217"/>
    </row>
    <row r="474" spans="1:4" x14ac:dyDescent="0.2">
      <c r="A474" s="33"/>
      <c r="B474" s="34"/>
      <c r="C474" s="34"/>
      <c r="D474" s="217"/>
    </row>
    <row r="475" spans="1:4" x14ac:dyDescent="0.2">
      <c r="A475" s="33"/>
      <c r="B475" s="34"/>
      <c r="C475" s="34"/>
      <c r="D475" s="217"/>
    </row>
    <row r="476" spans="1:4" x14ac:dyDescent="0.2">
      <c r="A476" s="33"/>
      <c r="B476" s="34"/>
      <c r="C476" s="34"/>
      <c r="D476" s="217"/>
    </row>
    <row r="477" spans="1:4" x14ac:dyDescent="0.2">
      <c r="A477" s="33"/>
      <c r="B477" s="34"/>
      <c r="C477" s="34"/>
      <c r="D477" s="217"/>
    </row>
    <row r="478" spans="1:4" x14ac:dyDescent="0.2">
      <c r="A478" s="33"/>
      <c r="B478" s="34"/>
      <c r="C478" s="34"/>
      <c r="D478" s="217"/>
    </row>
    <row r="479" spans="1:4" x14ac:dyDescent="0.2">
      <c r="A479" s="33"/>
      <c r="B479" s="34"/>
      <c r="C479" s="34"/>
      <c r="D479" s="217"/>
    </row>
    <row r="480" spans="1:4" x14ac:dyDescent="0.2">
      <c r="A480" s="33"/>
      <c r="B480" s="34"/>
      <c r="C480" s="34"/>
      <c r="D480" s="217"/>
    </row>
    <row r="481" spans="1:4" x14ac:dyDescent="0.2">
      <c r="A481" s="33"/>
      <c r="B481" s="34"/>
      <c r="C481" s="34"/>
      <c r="D481" s="217"/>
    </row>
    <row r="482" spans="1:4" x14ac:dyDescent="0.2">
      <c r="A482" s="33"/>
      <c r="B482" s="34"/>
      <c r="C482" s="34"/>
      <c r="D482" s="217"/>
    </row>
    <row r="483" spans="1:4" x14ac:dyDescent="0.2">
      <c r="A483" s="33"/>
      <c r="B483" s="34"/>
      <c r="C483" s="34"/>
      <c r="D483" s="217"/>
    </row>
    <row r="484" spans="1:4" x14ac:dyDescent="0.2">
      <c r="A484" s="33"/>
      <c r="B484" s="34"/>
      <c r="C484" s="34"/>
      <c r="D484" s="217"/>
    </row>
    <row r="485" spans="1:4" x14ac:dyDescent="0.2">
      <c r="A485" s="33"/>
      <c r="B485" s="34"/>
      <c r="C485" s="34"/>
      <c r="D485" s="217"/>
    </row>
    <row r="486" spans="1:4" x14ac:dyDescent="0.2">
      <c r="A486" s="33"/>
      <c r="B486" s="34"/>
      <c r="C486" s="34"/>
      <c r="D486" s="217"/>
    </row>
    <row r="487" spans="1:4" x14ac:dyDescent="0.2">
      <c r="A487" s="33"/>
      <c r="B487" s="34"/>
      <c r="C487" s="34"/>
      <c r="D487" s="217"/>
    </row>
    <row r="488" spans="1:4" x14ac:dyDescent="0.2">
      <c r="A488" s="33"/>
      <c r="B488" s="34"/>
      <c r="C488" s="34"/>
      <c r="D488" s="217"/>
    </row>
    <row r="489" spans="1:4" x14ac:dyDescent="0.2">
      <c r="A489" s="33"/>
      <c r="B489" s="34"/>
      <c r="C489" s="34"/>
      <c r="D489" s="217"/>
    </row>
    <row r="490" spans="1:4" x14ac:dyDescent="0.2">
      <c r="A490" s="33"/>
      <c r="B490" s="34"/>
      <c r="C490" s="34"/>
      <c r="D490" s="217"/>
    </row>
    <row r="491" spans="1:4" x14ac:dyDescent="0.2">
      <c r="A491" s="33"/>
      <c r="B491" s="34"/>
      <c r="C491" s="34"/>
      <c r="D491" s="217"/>
    </row>
    <row r="492" spans="1:4" x14ac:dyDescent="0.2">
      <c r="A492" s="33"/>
      <c r="B492" s="34"/>
      <c r="C492" s="34"/>
      <c r="D492" s="217"/>
    </row>
    <row r="493" spans="1:4" x14ac:dyDescent="0.2">
      <c r="A493" s="33"/>
      <c r="B493" s="34"/>
      <c r="C493" s="34"/>
      <c r="D493" s="217"/>
    </row>
    <row r="494" spans="1:4" x14ac:dyDescent="0.2">
      <c r="A494" s="33"/>
      <c r="B494" s="34"/>
      <c r="C494" s="34"/>
      <c r="D494" s="217"/>
    </row>
    <row r="495" spans="1:4" x14ac:dyDescent="0.2">
      <c r="A495" s="33"/>
      <c r="B495" s="34"/>
      <c r="C495" s="34"/>
      <c r="D495" s="217"/>
    </row>
    <row r="496" spans="1:4" x14ac:dyDescent="0.2">
      <c r="A496" s="33"/>
      <c r="B496" s="34"/>
      <c r="C496" s="34"/>
      <c r="D496" s="217"/>
    </row>
    <row r="497" spans="1:4" x14ac:dyDescent="0.2">
      <c r="A497" s="33"/>
      <c r="B497" s="34"/>
      <c r="C497" s="34"/>
      <c r="D497" s="217"/>
    </row>
    <row r="498" spans="1:4" x14ac:dyDescent="0.2">
      <c r="A498" s="33"/>
      <c r="B498" s="34"/>
      <c r="C498" s="34"/>
      <c r="D498" s="217"/>
    </row>
    <row r="499" spans="1:4" x14ac:dyDescent="0.2">
      <c r="A499" s="33"/>
      <c r="B499" s="34"/>
      <c r="C499" s="34"/>
      <c r="D499" s="217"/>
    </row>
    <row r="500" spans="1:4" x14ac:dyDescent="0.2">
      <c r="A500" s="33"/>
      <c r="B500" s="34"/>
      <c r="C500" s="34"/>
      <c r="D500" s="217"/>
    </row>
    <row r="501" spans="1:4" x14ac:dyDescent="0.2">
      <c r="A501" s="33"/>
      <c r="B501" s="34"/>
      <c r="C501" s="34"/>
      <c r="D501" s="217"/>
    </row>
    <row r="502" spans="1:4" x14ac:dyDescent="0.2">
      <c r="A502" s="33"/>
      <c r="B502" s="34"/>
      <c r="C502" s="34"/>
      <c r="D502" s="217"/>
    </row>
    <row r="503" spans="1:4" x14ac:dyDescent="0.2">
      <c r="A503" s="33"/>
      <c r="B503" s="34"/>
      <c r="C503" s="34"/>
      <c r="D503" s="217"/>
    </row>
    <row r="504" spans="1:4" x14ac:dyDescent="0.2">
      <c r="A504" s="33"/>
      <c r="B504" s="34"/>
      <c r="C504" s="34"/>
      <c r="D504" s="217"/>
    </row>
    <row r="505" spans="1:4" x14ac:dyDescent="0.2">
      <c r="A505" s="33"/>
      <c r="B505" s="34"/>
      <c r="C505" s="34"/>
      <c r="D505" s="217"/>
    </row>
    <row r="506" spans="1:4" x14ac:dyDescent="0.2">
      <c r="A506" s="33"/>
      <c r="B506" s="34"/>
      <c r="C506" s="34"/>
      <c r="D506" s="217"/>
    </row>
    <row r="507" spans="1:4" x14ac:dyDescent="0.2">
      <c r="A507" s="33"/>
      <c r="B507" s="34"/>
      <c r="C507" s="34"/>
      <c r="D507" s="217"/>
    </row>
    <row r="508" spans="1:4" x14ac:dyDescent="0.2">
      <c r="A508" s="33"/>
      <c r="B508" s="34"/>
      <c r="C508" s="34"/>
      <c r="D508" s="217"/>
    </row>
    <row r="509" spans="1:4" x14ac:dyDescent="0.2">
      <c r="A509" s="33"/>
      <c r="B509" s="34"/>
      <c r="C509" s="34"/>
      <c r="D509" s="217"/>
    </row>
    <row r="510" spans="1:4" x14ac:dyDescent="0.2">
      <c r="A510" s="33"/>
      <c r="B510" s="34"/>
      <c r="C510" s="34"/>
      <c r="D510" s="217"/>
    </row>
    <row r="511" spans="1:4" x14ac:dyDescent="0.2">
      <c r="A511" s="33"/>
      <c r="B511" s="34"/>
      <c r="C511" s="34"/>
      <c r="D511" s="217"/>
    </row>
    <row r="512" spans="1:4" x14ac:dyDescent="0.2">
      <c r="A512" s="33"/>
      <c r="B512" s="34"/>
      <c r="C512" s="34"/>
      <c r="D512" s="217"/>
    </row>
    <row r="513" spans="1:4" x14ac:dyDescent="0.2">
      <c r="A513" s="33"/>
      <c r="B513" s="34"/>
      <c r="C513" s="34"/>
      <c r="D513" s="217"/>
    </row>
    <row r="514" spans="1:4" x14ac:dyDescent="0.2">
      <c r="A514" s="33"/>
      <c r="B514" s="34"/>
      <c r="C514" s="34"/>
      <c r="D514" s="217"/>
    </row>
    <row r="515" spans="1:4" x14ac:dyDescent="0.2">
      <c r="A515" s="33"/>
      <c r="B515" s="34"/>
      <c r="C515" s="34"/>
      <c r="D515" s="217"/>
    </row>
    <row r="516" spans="1:4" x14ac:dyDescent="0.2">
      <c r="A516" s="33"/>
      <c r="B516" s="34"/>
      <c r="C516" s="34"/>
      <c r="D516" s="217"/>
    </row>
    <row r="517" spans="1:4" x14ac:dyDescent="0.2">
      <c r="A517" s="33"/>
      <c r="B517" s="34"/>
      <c r="C517" s="34"/>
      <c r="D517" s="217"/>
    </row>
    <row r="518" spans="1:4" x14ac:dyDescent="0.2">
      <c r="A518" s="33"/>
      <c r="B518" s="34"/>
      <c r="C518" s="34"/>
      <c r="D518" s="217"/>
    </row>
    <row r="519" spans="1:4" x14ac:dyDescent="0.2">
      <c r="A519" s="33"/>
      <c r="B519" s="34"/>
      <c r="C519" s="34"/>
      <c r="D519" s="217"/>
    </row>
    <row r="520" spans="1:4" x14ac:dyDescent="0.2">
      <c r="A520" s="33"/>
      <c r="B520" s="34"/>
      <c r="C520" s="34"/>
      <c r="D520" s="217"/>
    </row>
    <row r="521" spans="1:4" x14ac:dyDescent="0.2">
      <c r="A521" s="33"/>
      <c r="B521" s="34"/>
      <c r="C521" s="34"/>
      <c r="D521" s="217"/>
    </row>
    <row r="522" spans="1:4" x14ac:dyDescent="0.2">
      <c r="A522" s="33"/>
      <c r="B522" s="34"/>
      <c r="C522" s="34"/>
      <c r="D522" s="217"/>
    </row>
    <row r="523" spans="1:4" x14ac:dyDescent="0.2">
      <c r="A523" s="33"/>
      <c r="B523" s="34"/>
      <c r="C523" s="34"/>
      <c r="D523" s="217"/>
    </row>
    <row r="524" spans="1:4" x14ac:dyDescent="0.2">
      <c r="A524" s="33"/>
      <c r="B524" s="34"/>
      <c r="C524" s="34"/>
      <c r="D524" s="217"/>
    </row>
    <row r="525" spans="1:4" x14ac:dyDescent="0.2">
      <c r="A525" s="33"/>
      <c r="B525" s="34"/>
      <c r="C525" s="34"/>
      <c r="D525" s="217"/>
    </row>
    <row r="526" spans="1:4" x14ac:dyDescent="0.2">
      <c r="A526" s="33"/>
      <c r="B526" s="34"/>
      <c r="C526" s="34"/>
      <c r="D526" s="217"/>
    </row>
    <row r="527" spans="1:4" x14ac:dyDescent="0.2">
      <c r="A527" s="33"/>
      <c r="B527" s="34"/>
      <c r="C527" s="34"/>
      <c r="D527" s="217"/>
    </row>
    <row r="528" spans="1:4" x14ac:dyDescent="0.2">
      <c r="A528" s="33"/>
      <c r="B528" s="34"/>
      <c r="C528" s="34"/>
      <c r="D528" s="217"/>
    </row>
    <row r="529" spans="1:4" x14ac:dyDescent="0.2">
      <c r="A529" s="33"/>
      <c r="B529" s="34"/>
      <c r="C529" s="34"/>
      <c r="D529" s="217"/>
    </row>
    <row r="530" spans="1:4" x14ac:dyDescent="0.2">
      <c r="A530" s="33"/>
      <c r="B530" s="34"/>
      <c r="C530" s="34"/>
      <c r="D530" s="217"/>
    </row>
    <row r="531" spans="1:4" x14ac:dyDescent="0.2">
      <c r="A531" s="33"/>
      <c r="B531" s="34"/>
      <c r="C531" s="34"/>
      <c r="D531" s="217"/>
    </row>
    <row r="532" spans="1:4" x14ac:dyDescent="0.2">
      <c r="A532" s="33"/>
      <c r="B532" s="34"/>
      <c r="C532" s="34"/>
      <c r="D532" s="217"/>
    </row>
    <row r="533" spans="1:4" x14ac:dyDescent="0.2">
      <c r="A533" s="33"/>
      <c r="B533" s="34"/>
      <c r="C533" s="34"/>
      <c r="D533" s="217"/>
    </row>
    <row r="534" spans="1:4" x14ac:dyDescent="0.2">
      <c r="A534" s="33"/>
      <c r="B534" s="34"/>
      <c r="C534" s="34"/>
      <c r="D534" s="217"/>
    </row>
    <row r="535" spans="1:4" x14ac:dyDescent="0.2">
      <c r="A535" s="33"/>
      <c r="B535" s="34"/>
      <c r="C535" s="34"/>
      <c r="D535" s="217"/>
    </row>
    <row r="536" spans="1:4" x14ac:dyDescent="0.2">
      <c r="A536" s="33"/>
      <c r="B536" s="34"/>
      <c r="C536" s="34"/>
      <c r="D536" s="217"/>
    </row>
    <row r="537" spans="1:4" x14ac:dyDescent="0.2">
      <c r="A537" s="33"/>
      <c r="B537" s="34"/>
      <c r="C537" s="34"/>
      <c r="D537" s="217"/>
    </row>
    <row r="538" spans="1:4" x14ac:dyDescent="0.2">
      <c r="A538" s="33"/>
      <c r="B538" s="34"/>
      <c r="C538" s="34"/>
      <c r="D538" s="217"/>
    </row>
    <row r="539" spans="1:4" x14ac:dyDescent="0.2">
      <c r="A539" s="33"/>
      <c r="B539" s="34"/>
      <c r="C539" s="34"/>
      <c r="D539" s="217"/>
    </row>
    <row r="540" spans="1:4" x14ac:dyDescent="0.2">
      <c r="A540" s="33"/>
      <c r="B540" s="34"/>
      <c r="C540" s="34"/>
      <c r="D540" s="217"/>
    </row>
    <row r="541" spans="1:4" x14ac:dyDescent="0.2">
      <c r="A541" s="33"/>
      <c r="B541" s="34"/>
      <c r="C541" s="34"/>
      <c r="D541" s="217"/>
    </row>
    <row r="542" spans="1:4" x14ac:dyDescent="0.2">
      <c r="A542" s="33"/>
      <c r="B542" s="34"/>
      <c r="C542" s="34"/>
      <c r="D542" s="217"/>
    </row>
    <row r="543" spans="1:4" x14ac:dyDescent="0.2">
      <c r="A543" s="33"/>
      <c r="B543" s="34"/>
      <c r="C543" s="34"/>
      <c r="D543" s="217"/>
    </row>
    <row r="544" spans="1:4" x14ac:dyDescent="0.2">
      <c r="A544" s="33"/>
      <c r="B544" s="34"/>
      <c r="C544" s="34"/>
      <c r="D544" s="217"/>
    </row>
    <row r="545" spans="1:4" x14ac:dyDescent="0.2">
      <c r="A545" s="33"/>
      <c r="B545" s="34"/>
      <c r="C545" s="34"/>
      <c r="D545" s="217"/>
    </row>
    <row r="546" spans="1:4" x14ac:dyDescent="0.2">
      <c r="A546" s="33"/>
      <c r="B546" s="34"/>
      <c r="C546" s="34"/>
      <c r="D546" s="217"/>
    </row>
    <row r="547" spans="1:4" x14ac:dyDescent="0.2">
      <c r="A547" s="33"/>
      <c r="B547" s="34"/>
      <c r="C547" s="34"/>
      <c r="D547" s="217"/>
    </row>
    <row r="548" spans="1:4" x14ac:dyDescent="0.2">
      <c r="A548" s="33"/>
      <c r="B548" s="34"/>
      <c r="C548" s="34"/>
      <c r="D548" s="217"/>
    </row>
    <row r="549" spans="1:4" x14ac:dyDescent="0.2">
      <c r="A549" s="33"/>
      <c r="B549" s="34"/>
      <c r="C549" s="34"/>
      <c r="D549" s="217"/>
    </row>
    <row r="550" spans="1:4" x14ac:dyDescent="0.2">
      <c r="A550" s="33"/>
      <c r="B550" s="34"/>
      <c r="C550" s="34"/>
      <c r="D550" s="217"/>
    </row>
    <row r="551" spans="1:4" x14ac:dyDescent="0.2">
      <c r="A551" s="33"/>
      <c r="B551" s="34"/>
      <c r="C551" s="34"/>
      <c r="D551" s="217"/>
    </row>
    <row r="552" spans="1:4" x14ac:dyDescent="0.2">
      <c r="A552" s="33"/>
      <c r="B552" s="34"/>
      <c r="C552" s="34"/>
      <c r="D552" s="217"/>
    </row>
    <row r="553" spans="1:4" x14ac:dyDescent="0.2">
      <c r="A553" s="33"/>
      <c r="B553" s="34"/>
      <c r="C553" s="34"/>
      <c r="D553" s="217"/>
    </row>
    <row r="554" spans="1:4" x14ac:dyDescent="0.2">
      <c r="A554" s="33"/>
      <c r="B554" s="34"/>
      <c r="C554" s="34"/>
      <c r="D554" s="217"/>
    </row>
    <row r="555" spans="1:4" x14ac:dyDescent="0.2">
      <c r="A555" s="33"/>
      <c r="B555" s="34"/>
      <c r="C555" s="34"/>
      <c r="D555" s="217"/>
    </row>
    <row r="556" spans="1:4" x14ac:dyDescent="0.2">
      <c r="A556" s="33"/>
      <c r="B556" s="34"/>
      <c r="C556" s="34"/>
      <c r="D556" s="217"/>
    </row>
    <row r="557" spans="1:4" x14ac:dyDescent="0.2">
      <c r="A557" s="33"/>
      <c r="B557" s="34"/>
      <c r="C557" s="34"/>
      <c r="D557" s="217"/>
    </row>
    <row r="558" spans="1:4" x14ac:dyDescent="0.2">
      <c r="A558" s="33"/>
      <c r="B558" s="34"/>
      <c r="C558" s="34"/>
      <c r="D558" s="217"/>
    </row>
    <row r="559" spans="1:4" x14ac:dyDescent="0.2">
      <c r="A559" s="33"/>
      <c r="B559" s="34"/>
      <c r="C559" s="34"/>
      <c r="D559" s="217"/>
    </row>
    <row r="560" spans="1:4" x14ac:dyDescent="0.2">
      <c r="A560" s="33"/>
      <c r="B560" s="34"/>
      <c r="C560" s="34"/>
      <c r="D560" s="217"/>
    </row>
    <row r="561" spans="1:4" x14ac:dyDescent="0.2">
      <c r="A561" s="33"/>
      <c r="B561" s="34"/>
      <c r="C561" s="34"/>
      <c r="D561" s="217"/>
    </row>
    <row r="562" spans="1:4" x14ac:dyDescent="0.2">
      <c r="A562" s="33"/>
      <c r="B562" s="34"/>
      <c r="C562" s="34"/>
      <c r="D562" s="217"/>
    </row>
    <row r="563" spans="1:4" x14ac:dyDescent="0.2">
      <c r="A563" s="33"/>
      <c r="B563" s="34"/>
      <c r="C563" s="34"/>
      <c r="D563" s="217"/>
    </row>
    <row r="564" spans="1:4" x14ac:dyDescent="0.2">
      <c r="A564" s="33"/>
      <c r="B564" s="34"/>
      <c r="C564" s="34"/>
      <c r="D564" s="217"/>
    </row>
    <row r="565" spans="1:4" x14ac:dyDescent="0.2">
      <c r="A565" s="33"/>
      <c r="B565" s="34"/>
      <c r="C565" s="34"/>
      <c r="D565" s="217"/>
    </row>
    <row r="566" spans="1:4" x14ac:dyDescent="0.2">
      <c r="A566" s="33"/>
      <c r="B566" s="34"/>
      <c r="C566" s="34"/>
      <c r="D566" s="217"/>
    </row>
    <row r="567" spans="1:4" x14ac:dyDescent="0.2">
      <c r="A567" s="33"/>
      <c r="B567" s="34"/>
      <c r="C567" s="34"/>
      <c r="D567" s="217"/>
    </row>
    <row r="568" spans="1:4" x14ac:dyDescent="0.2">
      <c r="A568" s="33"/>
      <c r="B568" s="34"/>
      <c r="C568" s="34"/>
      <c r="D568" s="217"/>
    </row>
    <row r="569" spans="1:4" x14ac:dyDescent="0.2">
      <c r="A569" s="33"/>
      <c r="B569" s="34"/>
      <c r="C569" s="34"/>
      <c r="D569" s="217"/>
    </row>
    <row r="570" spans="1:4" x14ac:dyDescent="0.2">
      <c r="A570" s="33"/>
      <c r="B570" s="34"/>
      <c r="C570" s="34"/>
      <c r="D570" s="217"/>
    </row>
    <row r="571" spans="1:4" x14ac:dyDescent="0.2">
      <c r="A571" s="33"/>
      <c r="B571" s="34"/>
      <c r="C571" s="34"/>
      <c r="D571" s="217"/>
    </row>
    <row r="572" spans="1:4" x14ac:dyDescent="0.2">
      <c r="A572" s="33"/>
      <c r="B572" s="34"/>
      <c r="C572" s="34"/>
      <c r="D572" s="217"/>
    </row>
    <row r="573" spans="1:4" x14ac:dyDescent="0.2">
      <c r="A573" s="33"/>
      <c r="B573" s="34"/>
      <c r="C573" s="34"/>
      <c r="D573" s="217"/>
    </row>
    <row r="574" spans="1:4" x14ac:dyDescent="0.2">
      <c r="A574" s="33"/>
      <c r="B574" s="34"/>
      <c r="C574" s="34"/>
      <c r="D574" s="217"/>
    </row>
    <row r="575" spans="1:4" x14ac:dyDescent="0.2">
      <c r="A575" s="33"/>
      <c r="B575" s="34"/>
      <c r="C575" s="34"/>
      <c r="D575" s="217"/>
    </row>
    <row r="576" spans="1:4" x14ac:dyDescent="0.2">
      <c r="A576" s="33"/>
      <c r="B576" s="34"/>
      <c r="C576" s="34"/>
      <c r="D576" s="217"/>
    </row>
    <row r="577" spans="1:4" x14ac:dyDescent="0.2">
      <c r="A577" s="33"/>
      <c r="B577" s="34"/>
      <c r="C577" s="34"/>
      <c r="D577" s="217"/>
    </row>
    <row r="578" spans="1:4" x14ac:dyDescent="0.2">
      <c r="A578" s="33"/>
      <c r="B578" s="34"/>
      <c r="C578" s="34"/>
      <c r="D578" s="217"/>
    </row>
    <row r="579" spans="1:4" x14ac:dyDescent="0.2">
      <c r="A579" s="33"/>
      <c r="B579" s="34"/>
      <c r="C579" s="34"/>
      <c r="D579" s="217"/>
    </row>
    <row r="580" spans="1:4" x14ac:dyDescent="0.2">
      <c r="A580" s="33"/>
      <c r="B580" s="34"/>
      <c r="C580" s="34"/>
      <c r="D580" s="217"/>
    </row>
    <row r="581" spans="1:4" x14ac:dyDescent="0.2">
      <c r="A581" s="33"/>
      <c r="B581" s="34"/>
      <c r="C581" s="34"/>
      <c r="D581" s="217"/>
    </row>
    <row r="582" spans="1:4" x14ac:dyDescent="0.2">
      <c r="A582" s="33"/>
      <c r="B582" s="34"/>
      <c r="C582" s="34"/>
      <c r="D582" s="217"/>
    </row>
    <row r="583" spans="1:4" x14ac:dyDescent="0.2">
      <c r="A583" s="33"/>
      <c r="B583" s="34"/>
      <c r="C583" s="34"/>
      <c r="D583" s="217"/>
    </row>
    <row r="584" spans="1:4" x14ac:dyDescent="0.2">
      <c r="A584" s="33"/>
      <c r="B584" s="34"/>
      <c r="C584" s="34"/>
      <c r="D584" s="217"/>
    </row>
    <row r="585" spans="1:4" x14ac:dyDescent="0.2">
      <c r="A585" s="33"/>
      <c r="B585" s="34"/>
      <c r="C585" s="34"/>
      <c r="D585" s="217"/>
    </row>
    <row r="586" spans="1:4" x14ac:dyDescent="0.2">
      <c r="A586" s="33"/>
      <c r="B586" s="34"/>
      <c r="C586" s="34"/>
      <c r="D586" s="217"/>
    </row>
    <row r="587" spans="1:4" x14ac:dyDescent="0.2">
      <c r="A587" s="33"/>
      <c r="B587" s="34"/>
      <c r="C587" s="34"/>
      <c r="D587" s="217"/>
    </row>
    <row r="588" spans="1:4" x14ac:dyDescent="0.2">
      <c r="A588" s="33"/>
      <c r="B588" s="34"/>
      <c r="C588" s="34"/>
      <c r="D588" s="217"/>
    </row>
    <row r="589" spans="1:4" x14ac:dyDescent="0.2">
      <c r="A589" s="33"/>
      <c r="B589" s="34"/>
      <c r="C589" s="34"/>
      <c r="D589" s="217"/>
    </row>
    <row r="590" spans="1:4" x14ac:dyDescent="0.2">
      <c r="A590" s="33"/>
      <c r="B590" s="34"/>
      <c r="C590" s="34"/>
      <c r="D590" s="217"/>
    </row>
    <row r="591" spans="1:4" x14ac:dyDescent="0.2">
      <c r="A591" s="33"/>
      <c r="B591" s="34"/>
      <c r="C591" s="34"/>
      <c r="D591" s="217"/>
    </row>
    <row r="592" spans="1:4" x14ac:dyDescent="0.2">
      <c r="A592" s="33"/>
      <c r="B592" s="34"/>
      <c r="C592" s="34"/>
      <c r="D592" s="217"/>
    </row>
    <row r="593" spans="1:4" x14ac:dyDescent="0.2">
      <c r="A593" s="33"/>
      <c r="B593" s="34"/>
      <c r="C593" s="34"/>
      <c r="D593" s="217"/>
    </row>
    <row r="594" spans="1:4" x14ac:dyDescent="0.2">
      <c r="A594" s="33"/>
      <c r="B594" s="34"/>
      <c r="C594" s="34"/>
      <c r="D594" s="217"/>
    </row>
    <row r="595" spans="1:4" x14ac:dyDescent="0.2">
      <c r="A595" s="33"/>
      <c r="B595" s="34"/>
      <c r="C595" s="34"/>
      <c r="D595" s="217"/>
    </row>
    <row r="596" spans="1:4" x14ac:dyDescent="0.2">
      <c r="A596" s="33"/>
      <c r="B596" s="34"/>
      <c r="C596" s="34"/>
      <c r="D596" s="217"/>
    </row>
    <row r="597" spans="1:4" x14ac:dyDescent="0.2">
      <c r="A597" s="33"/>
      <c r="B597" s="34"/>
      <c r="C597" s="34"/>
      <c r="D597" s="217"/>
    </row>
    <row r="598" spans="1:4" x14ac:dyDescent="0.2">
      <c r="A598" s="33"/>
      <c r="B598" s="34"/>
      <c r="C598" s="34"/>
      <c r="D598" s="217"/>
    </row>
    <row r="599" spans="1:4" x14ac:dyDescent="0.2">
      <c r="A599" s="33"/>
      <c r="B599" s="34"/>
      <c r="C599" s="34"/>
      <c r="D599" s="217"/>
    </row>
    <row r="600" spans="1:4" x14ac:dyDescent="0.2">
      <c r="A600" s="33"/>
      <c r="B600" s="34"/>
      <c r="C600" s="34"/>
      <c r="D600" s="217"/>
    </row>
    <row r="601" spans="1:4" x14ac:dyDescent="0.2">
      <c r="A601" s="33"/>
      <c r="B601" s="34"/>
      <c r="C601" s="34"/>
      <c r="D601" s="217"/>
    </row>
    <row r="602" spans="1:4" x14ac:dyDescent="0.2">
      <c r="A602" s="33"/>
      <c r="B602" s="34"/>
      <c r="C602" s="34"/>
      <c r="D602" s="217"/>
    </row>
    <row r="603" spans="1:4" x14ac:dyDescent="0.2">
      <c r="A603" s="33"/>
      <c r="B603" s="34"/>
      <c r="C603" s="34"/>
      <c r="D603" s="217"/>
    </row>
    <row r="604" spans="1:4" x14ac:dyDescent="0.2">
      <c r="A604" s="33"/>
      <c r="B604" s="34"/>
      <c r="C604" s="34"/>
      <c r="D604" s="217"/>
    </row>
    <row r="605" spans="1:4" x14ac:dyDescent="0.2">
      <c r="A605" s="33"/>
      <c r="B605" s="34"/>
      <c r="C605" s="34"/>
      <c r="D605" s="217"/>
    </row>
    <row r="606" spans="1:4" x14ac:dyDescent="0.2">
      <c r="A606" s="33"/>
      <c r="B606" s="34"/>
      <c r="C606" s="34"/>
      <c r="D606" s="217"/>
    </row>
    <row r="607" spans="1:4" x14ac:dyDescent="0.2">
      <c r="A607" s="33"/>
      <c r="B607" s="34"/>
      <c r="C607" s="34"/>
      <c r="D607" s="217"/>
    </row>
    <row r="608" spans="1:4" x14ac:dyDescent="0.2">
      <c r="A608" s="33"/>
      <c r="B608" s="34"/>
      <c r="C608" s="34"/>
      <c r="D608" s="217"/>
    </row>
    <row r="609" spans="1:4" x14ac:dyDescent="0.2">
      <c r="A609" s="33"/>
      <c r="B609" s="34"/>
      <c r="C609" s="34"/>
      <c r="D609" s="217"/>
    </row>
    <row r="610" spans="1:4" x14ac:dyDescent="0.2">
      <c r="A610" s="33"/>
      <c r="B610" s="34"/>
      <c r="C610" s="34"/>
      <c r="D610" s="217"/>
    </row>
    <row r="611" spans="1:4" x14ac:dyDescent="0.2">
      <c r="A611" s="33"/>
      <c r="B611" s="34"/>
      <c r="C611" s="34"/>
      <c r="D611" s="217"/>
    </row>
    <row r="612" spans="1:4" x14ac:dyDescent="0.2">
      <c r="A612" s="33"/>
      <c r="B612" s="34"/>
      <c r="C612" s="34"/>
      <c r="D612" s="217"/>
    </row>
    <row r="613" spans="1:4" x14ac:dyDescent="0.2">
      <c r="A613" s="33"/>
      <c r="B613" s="34"/>
      <c r="C613" s="34"/>
      <c r="D613" s="217"/>
    </row>
    <row r="614" spans="1:4" x14ac:dyDescent="0.2">
      <c r="A614" s="33"/>
      <c r="B614" s="34"/>
      <c r="C614" s="34"/>
      <c r="D614" s="217"/>
    </row>
    <row r="615" spans="1:4" x14ac:dyDescent="0.2">
      <c r="A615" s="33"/>
      <c r="B615" s="34"/>
      <c r="C615" s="34"/>
      <c r="D615" s="217"/>
    </row>
    <row r="616" spans="1:4" x14ac:dyDescent="0.2">
      <c r="A616" s="33"/>
      <c r="B616" s="34"/>
      <c r="C616" s="34"/>
      <c r="D616" s="217"/>
    </row>
    <row r="617" spans="1:4" x14ac:dyDescent="0.2">
      <c r="A617" s="33"/>
      <c r="B617" s="34"/>
      <c r="C617" s="34"/>
      <c r="D617" s="217"/>
    </row>
    <row r="618" spans="1:4" x14ac:dyDescent="0.2">
      <c r="A618" s="33"/>
      <c r="B618" s="34"/>
      <c r="C618" s="34"/>
      <c r="D618" s="217"/>
    </row>
    <row r="619" spans="1:4" x14ac:dyDescent="0.2">
      <c r="A619" s="33"/>
      <c r="B619" s="34"/>
      <c r="C619" s="34"/>
      <c r="D619" s="217"/>
    </row>
    <row r="620" spans="1:4" x14ac:dyDescent="0.2">
      <c r="A620" s="33"/>
      <c r="B620" s="34"/>
      <c r="C620" s="34"/>
      <c r="D620" s="217"/>
    </row>
    <row r="621" spans="1:4" x14ac:dyDescent="0.2">
      <c r="A621" s="33"/>
      <c r="B621" s="34"/>
      <c r="C621" s="34"/>
      <c r="D621" s="217"/>
    </row>
    <row r="622" spans="1:4" x14ac:dyDescent="0.2">
      <c r="A622" s="33"/>
      <c r="B622" s="34"/>
      <c r="C622" s="34"/>
      <c r="D622" s="217"/>
    </row>
    <row r="623" spans="1:4" x14ac:dyDescent="0.2">
      <c r="A623" s="33"/>
      <c r="B623" s="34"/>
      <c r="C623" s="34"/>
      <c r="D623" s="217"/>
    </row>
    <row r="624" spans="1:4" x14ac:dyDescent="0.2">
      <c r="A624" s="33"/>
      <c r="B624" s="34"/>
      <c r="C624" s="34"/>
      <c r="D624" s="217"/>
    </row>
    <row r="625" spans="1:4" x14ac:dyDescent="0.2">
      <c r="A625" s="33"/>
      <c r="B625" s="34"/>
      <c r="C625" s="34"/>
      <c r="D625" s="217"/>
    </row>
    <row r="626" spans="1:4" x14ac:dyDescent="0.2">
      <c r="A626" s="33"/>
      <c r="B626" s="34"/>
      <c r="C626" s="34"/>
      <c r="D626" s="217"/>
    </row>
    <row r="627" spans="1:4" x14ac:dyDescent="0.2">
      <c r="A627" s="33"/>
      <c r="B627" s="34"/>
      <c r="C627" s="34"/>
      <c r="D627" s="217"/>
    </row>
    <row r="628" spans="1:4" x14ac:dyDescent="0.2">
      <c r="A628" s="33"/>
      <c r="B628" s="34"/>
      <c r="C628" s="34"/>
      <c r="D628" s="217"/>
    </row>
    <row r="629" spans="1:4" x14ac:dyDescent="0.2">
      <c r="A629" s="33"/>
      <c r="B629" s="34"/>
      <c r="C629" s="34"/>
      <c r="D629" s="217"/>
    </row>
    <row r="630" spans="1:4" x14ac:dyDescent="0.2">
      <c r="A630" s="33"/>
      <c r="B630" s="34"/>
      <c r="C630" s="34"/>
      <c r="D630" s="217"/>
    </row>
    <row r="631" spans="1:4" x14ac:dyDescent="0.2">
      <c r="A631" s="33"/>
      <c r="B631" s="34"/>
      <c r="C631" s="34"/>
      <c r="D631" s="217"/>
    </row>
    <row r="632" spans="1:4" x14ac:dyDescent="0.2">
      <c r="A632" s="33"/>
      <c r="B632" s="34"/>
      <c r="C632" s="34"/>
      <c r="D632" s="217"/>
    </row>
    <row r="633" spans="1:4" x14ac:dyDescent="0.2">
      <c r="A633" s="33"/>
      <c r="B633" s="34"/>
      <c r="C633" s="34"/>
      <c r="D633" s="217"/>
    </row>
    <row r="634" spans="1:4" x14ac:dyDescent="0.2">
      <c r="A634" s="33"/>
      <c r="B634" s="34"/>
      <c r="C634" s="34"/>
      <c r="D634" s="217"/>
    </row>
    <row r="635" spans="1:4" x14ac:dyDescent="0.2">
      <c r="A635" s="33"/>
      <c r="B635" s="34"/>
      <c r="C635" s="34"/>
      <c r="D635" s="217"/>
    </row>
    <row r="636" spans="1:4" x14ac:dyDescent="0.2">
      <c r="A636" s="33"/>
      <c r="B636" s="34"/>
      <c r="C636" s="34"/>
      <c r="D636" s="217"/>
    </row>
    <row r="637" spans="1:4" x14ac:dyDescent="0.2">
      <c r="A637" s="33"/>
      <c r="B637" s="34"/>
      <c r="C637" s="34"/>
      <c r="D637" s="217"/>
    </row>
    <row r="638" spans="1:4" x14ac:dyDescent="0.2">
      <c r="A638" s="33"/>
      <c r="B638" s="34"/>
      <c r="C638" s="34"/>
      <c r="D638" s="217"/>
    </row>
    <row r="639" spans="1:4" x14ac:dyDescent="0.2">
      <c r="A639" s="33"/>
      <c r="B639" s="34"/>
      <c r="C639" s="34"/>
      <c r="D639" s="217"/>
    </row>
    <row r="640" spans="1:4" x14ac:dyDescent="0.2">
      <c r="A640" s="33"/>
      <c r="B640" s="34"/>
      <c r="C640" s="34"/>
      <c r="D640" s="217"/>
    </row>
    <row r="641" spans="1:4" x14ac:dyDescent="0.2">
      <c r="A641" s="33"/>
      <c r="B641" s="34"/>
      <c r="C641" s="34"/>
      <c r="D641" s="217"/>
    </row>
    <row r="642" spans="1:4" x14ac:dyDescent="0.2">
      <c r="A642" s="33"/>
      <c r="B642" s="34"/>
      <c r="C642" s="34"/>
      <c r="D642" s="217"/>
    </row>
    <row r="643" spans="1:4" x14ac:dyDescent="0.2">
      <c r="A643" s="33"/>
      <c r="B643" s="34"/>
      <c r="C643" s="34"/>
      <c r="D643" s="217"/>
    </row>
    <row r="644" spans="1:4" x14ac:dyDescent="0.2">
      <c r="A644" s="33"/>
      <c r="B644" s="34"/>
      <c r="C644" s="34"/>
      <c r="D644" s="217"/>
    </row>
    <row r="645" spans="1:4" x14ac:dyDescent="0.2">
      <c r="A645" s="33"/>
      <c r="B645" s="34"/>
      <c r="C645" s="34"/>
      <c r="D645" s="217"/>
    </row>
    <row r="646" spans="1:4" x14ac:dyDescent="0.2">
      <c r="A646" s="33"/>
      <c r="B646" s="34"/>
      <c r="C646" s="34"/>
      <c r="D646" s="217"/>
    </row>
    <row r="647" spans="1:4" x14ac:dyDescent="0.2">
      <c r="A647" s="33"/>
      <c r="B647" s="34"/>
      <c r="C647" s="34"/>
      <c r="D647" s="217"/>
    </row>
    <row r="648" spans="1:4" x14ac:dyDescent="0.2">
      <c r="A648" s="33"/>
      <c r="B648" s="34"/>
      <c r="C648" s="34"/>
      <c r="D648" s="217"/>
    </row>
    <row r="649" spans="1:4" x14ac:dyDescent="0.2">
      <c r="A649" s="33"/>
      <c r="B649" s="34"/>
      <c r="C649" s="34"/>
      <c r="D649" s="217"/>
    </row>
    <row r="650" spans="1:4" x14ac:dyDescent="0.2">
      <c r="A650" s="33"/>
      <c r="B650" s="34"/>
      <c r="C650" s="34"/>
      <c r="D650" s="217"/>
    </row>
    <row r="651" spans="1:4" x14ac:dyDescent="0.2">
      <c r="A651" s="33"/>
      <c r="B651" s="34"/>
      <c r="C651" s="34"/>
      <c r="D651" s="217"/>
    </row>
    <row r="652" spans="1:4" x14ac:dyDescent="0.2">
      <c r="A652" s="33"/>
      <c r="B652" s="34"/>
      <c r="C652" s="34"/>
      <c r="D652" s="217"/>
    </row>
    <row r="653" spans="1:4" x14ac:dyDescent="0.2">
      <c r="A653" s="33"/>
      <c r="B653" s="34"/>
      <c r="C653" s="34"/>
      <c r="D653" s="217"/>
    </row>
    <row r="654" spans="1:4" x14ac:dyDescent="0.2">
      <c r="A654" s="33"/>
      <c r="B654" s="34"/>
      <c r="C654" s="34"/>
      <c r="D654" s="217"/>
    </row>
    <row r="655" spans="1:4" x14ac:dyDescent="0.2">
      <c r="A655" s="33"/>
      <c r="B655" s="34"/>
      <c r="C655" s="34"/>
      <c r="D655" s="217"/>
    </row>
    <row r="656" spans="1:4" x14ac:dyDescent="0.2">
      <c r="A656" s="33"/>
      <c r="B656" s="34"/>
      <c r="C656" s="34"/>
      <c r="D656" s="217"/>
    </row>
    <row r="657" spans="1:4" x14ac:dyDescent="0.2">
      <c r="A657" s="33"/>
      <c r="B657" s="34"/>
      <c r="C657" s="34"/>
      <c r="D657" s="217"/>
    </row>
    <row r="658" spans="1:4" x14ac:dyDescent="0.2">
      <c r="A658" s="33"/>
      <c r="B658" s="34"/>
      <c r="C658" s="34"/>
      <c r="D658" s="217"/>
    </row>
    <row r="659" spans="1:4" x14ac:dyDescent="0.2">
      <c r="A659" s="33"/>
      <c r="B659" s="34"/>
      <c r="C659" s="34"/>
      <c r="D659" s="217"/>
    </row>
    <row r="660" spans="1:4" x14ac:dyDescent="0.2">
      <c r="A660" s="33"/>
      <c r="B660" s="34"/>
      <c r="C660" s="34"/>
      <c r="D660" s="217"/>
    </row>
    <row r="661" spans="1:4" x14ac:dyDescent="0.2">
      <c r="A661" s="33"/>
      <c r="B661" s="34"/>
      <c r="C661" s="34"/>
      <c r="D661" s="217"/>
    </row>
    <row r="662" spans="1:4" x14ac:dyDescent="0.2">
      <c r="A662" s="33"/>
      <c r="B662" s="34"/>
      <c r="C662" s="34"/>
      <c r="D662" s="217"/>
    </row>
    <row r="663" spans="1:4" x14ac:dyDescent="0.2">
      <c r="A663" s="33"/>
      <c r="B663" s="34"/>
      <c r="C663" s="34"/>
      <c r="D663" s="217"/>
    </row>
    <row r="664" spans="1:4" x14ac:dyDescent="0.2">
      <c r="A664" s="33"/>
      <c r="B664" s="34"/>
      <c r="C664" s="34"/>
      <c r="D664" s="217"/>
    </row>
    <row r="665" spans="1:4" x14ac:dyDescent="0.2">
      <c r="A665" s="33"/>
      <c r="B665" s="34"/>
      <c r="C665" s="34"/>
      <c r="D665" s="217"/>
    </row>
    <row r="666" spans="1:4" x14ac:dyDescent="0.2">
      <c r="A666" s="33"/>
      <c r="B666" s="34"/>
      <c r="C666" s="34"/>
      <c r="D666" s="217"/>
    </row>
    <row r="667" spans="1:4" x14ac:dyDescent="0.2">
      <c r="A667" s="33"/>
      <c r="B667" s="34"/>
      <c r="C667" s="34"/>
      <c r="D667" s="217"/>
    </row>
    <row r="668" spans="1:4" x14ac:dyDescent="0.2">
      <c r="A668" s="33"/>
      <c r="B668" s="34"/>
      <c r="C668" s="34"/>
      <c r="D668" s="217"/>
    </row>
    <row r="669" spans="1:4" x14ac:dyDescent="0.2">
      <c r="A669" s="33"/>
      <c r="B669" s="34"/>
      <c r="C669" s="34"/>
      <c r="D669" s="217"/>
    </row>
    <row r="670" spans="1:4" x14ac:dyDescent="0.2">
      <c r="A670" s="33"/>
      <c r="B670" s="34"/>
      <c r="C670" s="34"/>
      <c r="D670" s="217"/>
    </row>
    <row r="671" spans="1:4" x14ac:dyDescent="0.2">
      <c r="A671" s="33"/>
      <c r="B671" s="34"/>
      <c r="C671" s="34"/>
      <c r="D671" s="217"/>
    </row>
    <row r="672" spans="1:4" x14ac:dyDescent="0.2">
      <c r="A672" s="33"/>
      <c r="B672" s="34"/>
      <c r="C672" s="34"/>
      <c r="D672" s="217"/>
    </row>
    <row r="673" spans="1:4" x14ac:dyDescent="0.2">
      <c r="A673" s="33"/>
      <c r="B673" s="34"/>
      <c r="C673" s="34"/>
      <c r="D673" s="217"/>
    </row>
    <row r="674" spans="1:4" x14ac:dyDescent="0.2">
      <c r="A674" s="33"/>
      <c r="B674" s="34"/>
      <c r="C674" s="34"/>
      <c r="D674" s="217"/>
    </row>
    <row r="675" spans="1:4" x14ac:dyDescent="0.2">
      <c r="A675" s="33"/>
      <c r="B675" s="34"/>
      <c r="C675" s="34"/>
      <c r="D675" s="217"/>
    </row>
    <row r="676" spans="1:4" x14ac:dyDescent="0.2">
      <c r="A676" s="33"/>
      <c r="B676" s="34"/>
      <c r="C676" s="34"/>
      <c r="D676" s="217"/>
    </row>
    <row r="677" spans="1:4" x14ac:dyDescent="0.2">
      <c r="A677" s="33"/>
      <c r="B677" s="34"/>
      <c r="C677" s="34"/>
      <c r="D677" s="217"/>
    </row>
    <row r="678" spans="1:4" x14ac:dyDescent="0.2">
      <c r="A678" s="33"/>
      <c r="B678" s="34"/>
      <c r="C678" s="34"/>
      <c r="D678" s="217"/>
    </row>
    <row r="679" spans="1:4" x14ac:dyDescent="0.2">
      <c r="A679" s="33"/>
      <c r="B679" s="34"/>
      <c r="C679" s="34"/>
      <c r="D679" s="217"/>
    </row>
    <row r="680" spans="1:4" x14ac:dyDescent="0.2">
      <c r="A680" s="33"/>
      <c r="B680" s="34"/>
      <c r="C680" s="34"/>
      <c r="D680" s="217"/>
    </row>
    <row r="681" spans="1:4" x14ac:dyDescent="0.2">
      <c r="A681" s="33"/>
      <c r="B681" s="34"/>
      <c r="C681" s="34"/>
      <c r="D681" s="217"/>
    </row>
    <row r="682" spans="1:4" x14ac:dyDescent="0.2">
      <c r="A682" s="33"/>
      <c r="B682" s="34"/>
      <c r="C682" s="34"/>
      <c r="D682" s="217"/>
    </row>
    <row r="683" spans="1:4" x14ac:dyDescent="0.2">
      <c r="A683" s="33"/>
      <c r="B683" s="34"/>
      <c r="C683" s="34"/>
      <c r="D683" s="217"/>
    </row>
    <row r="684" spans="1:4" x14ac:dyDescent="0.2">
      <c r="A684" s="33"/>
      <c r="B684" s="34"/>
      <c r="C684" s="34"/>
      <c r="D684" s="217"/>
    </row>
    <row r="685" spans="1:4" x14ac:dyDescent="0.2">
      <c r="A685" s="33"/>
      <c r="B685" s="34"/>
      <c r="C685" s="34"/>
      <c r="D685" s="217"/>
    </row>
    <row r="686" spans="1:4" x14ac:dyDescent="0.2">
      <c r="A686" s="33"/>
      <c r="B686" s="34"/>
      <c r="C686" s="34"/>
      <c r="D686" s="217"/>
    </row>
    <row r="687" spans="1:4" x14ac:dyDescent="0.2">
      <c r="A687" s="33"/>
      <c r="B687" s="34"/>
      <c r="C687" s="34"/>
      <c r="D687" s="217"/>
    </row>
    <row r="688" spans="1:4" x14ac:dyDescent="0.2">
      <c r="A688" s="33"/>
      <c r="B688" s="34"/>
      <c r="C688" s="34"/>
      <c r="D688" s="217"/>
    </row>
    <row r="689" spans="1:4" x14ac:dyDescent="0.2">
      <c r="A689" s="33"/>
      <c r="B689" s="34"/>
      <c r="C689" s="34"/>
      <c r="D689" s="217"/>
    </row>
    <row r="690" spans="1:4" x14ac:dyDescent="0.2">
      <c r="A690" s="33"/>
      <c r="B690" s="34"/>
      <c r="C690" s="34"/>
      <c r="D690" s="217"/>
    </row>
    <row r="691" spans="1:4" x14ac:dyDescent="0.2">
      <c r="A691" s="33"/>
      <c r="B691" s="34"/>
      <c r="C691" s="34"/>
      <c r="D691" s="217"/>
    </row>
    <row r="692" spans="1:4" x14ac:dyDescent="0.2">
      <c r="A692" s="33"/>
      <c r="B692" s="34"/>
      <c r="C692" s="34"/>
      <c r="D692" s="217"/>
    </row>
    <row r="693" spans="1:4" x14ac:dyDescent="0.2">
      <c r="A693" s="33"/>
      <c r="B693" s="34"/>
      <c r="C693" s="34"/>
      <c r="D693" s="217"/>
    </row>
    <row r="694" spans="1:4" x14ac:dyDescent="0.2">
      <c r="A694" s="33"/>
      <c r="B694" s="34"/>
      <c r="C694" s="34"/>
      <c r="D694" s="217"/>
    </row>
    <row r="695" spans="1:4" x14ac:dyDescent="0.2">
      <c r="A695" s="33"/>
      <c r="B695" s="34"/>
      <c r="C695" s="34"/>
      <c r="D695" s="217"/>
    </row>
    <row r="696" spans="1:4" x14ac:dyDescent="0.2">
      <c r="A696" s="33"/>
      <c r="B696" s="34"/>
      <c r="C696" s="34"/>
      <c r="D696" s="217"/>
    </row>
    <row r="697" spans="1:4" x14ac:dyDescent="0.2">
      <c r="A697" s="33"/>
      <c r="B697" s="34"/>
      <c r="C697" s="34"/>
      <c r="D697" s="217"/>
    </row>
    <row r="698" spans="1:4" x14ac:dyDescent="0.2">
      <c r="A698" s="33"/>
      <c r="B698" s="34"/>
      <c r="C698" s="34"/>
      <c r="D698" s="217"/>
    </row>
    <row r="699" spans="1:4" x14ac:dyDescent="0.2">
      <c r="A699" s="33"/>
      <c r="B699" s="34"/>
      <c r="C699" s="34"/>
      <c r="D699" s="217"/>
    </row>
    <row r="700" spans="1:4" x14ac:dyDescent="0.2">
      <c r="A700" s="33"/>
      <c r="B700" s="34"/>
      <c r="C700" s="34"/>
      <c r="D700" s="217"/>
    </row>
    <row r="701" spans="1:4" x14ac:dyDescent="0.2">
      <c r="A701" s="33"/>
      <c r="B701" s="34"/>
      <c r="C701" s="34"/>
      <c r="D701" s="217"/>
    </row>
    <row r="702" spans="1:4" x14ac:dyDescent="0.2">
      <c r="A702" s="33"/>
      <c r="B702" s="34"/>
      <c r="C702" s="34"/>
      <c r="D702" s="217"/>
    </row>
    <row r="703" spans="1:4" x14ac:dyDescent="0.2">
      <c r="A703" s="33"/>
      <c r="B703" s="34"/>
      <c r="C703" s="34"/>
      <c r="D703" s="217"/>
    </row>
    <row r="704" spans="1:4" x14ac:dyDescent="0.2">
      <c r="A704" s="33"/>
      <c r="B704" s="34"/>
      <c r="C704" s="34"/>
      <c r="D704" s="217"/>
    </row>
    <row r="705" spans="1:4" x14ac:dyDescent="0.2">
      <c r="A705" s="33"/>
      <c r="B705" s="34"/>
      <c r="C705" s="34"/>
      <c r="D705" s="217"/>
    </row>
    <row r="706" spans="1:4" x14ac:dyDescent="0.2">
      <c r="A706" s="33"/>
      <c r="B706" s="34"/>
      <c r="C706" s="34"/>
      <c r="D706" s="217"/>
    </row>
    <row r="707" spans="1:4" x14ac:dyDescent="0.2">
      <c r="A707" s="33"/>
      <c r="B707" s="34"/>
      <c r="C707" s="34"/>
      <c r="D707" s="217"/>
    </row>
    <row r="708" spans="1:4" x14ac:dyDescent="0.2">
      <c r="A708" s="33"/>
      <c r="B708" s="34"/>
      <c r="C708" s="34"/>
      <c r="D708" s="217"/>
    </row>
    <row r="709" spans="1:4" x14ac:dyDescent="0.2">
      <c r="A709" s="33"/>
      <c r="B709" s="34"/>
      <c r="C709" s="34"/>
      <c r="D709" s="217"/>
    </row>
    <row r="710" spans="1:4" x14ac:dyDescent="0.2">
      <c r="A710" s="33"/>
      <c r="B710" s="34"/>
      <c r="C710" s="34"/>
      <c r="D710" s="217"/>
    </row>
    <row r="711" spans="1:4" x14ac:dyDescent="0.2">
      <c r="A711" s="33"/>
      <c r="B711" s="34"/>
      <c r="C711" s="34"/>
      <c r="D711" s="217"/>
    </row>
    <row r="712" spans="1:4" x14ac:dyDescent="0.2">
      <c r="A712" s="33"/>
      <c r="B712" s="34"/>
      <c r="C712" s="34"/>
      <c r="D712" s="217"/>
    </row>
    <row r="713" spans="1:4" x14ac:dyDescent="0.2">
      <c r="A713" s="33"/>
      <c r="B713" s="34"/>
      <c r="C713" s="34"/>
      <c r="D713" s="217"/>
    </row>
    <row r="714" spans="1:4" x14ac:dyDescent="0.2">
      <c r="A714" s="33"/>
      <c r="B714" s="34"/>
      <c r="C714" s="34"/>
      <c r="D714" s="217"/>
    </row>
    <row r="715" spans="1:4" x14ac:dyDescent="0.2">
      <c r="A715" s="33"/>
      <c r="B715" s="34"/>
      <c r="C715" s="34"/>
      <c r="D715" s="217"/>
    </row>
    <row r="716" spans="1:4" x14ac:dyDescent="0.2">
      <c r="A716" s="33"/>
      <c r="B716" s="34"/>
      <c r="C716" s="34"/>
      <c r="D716" s="217"/>
    </row>
    <row r="717" spans="1:4" x14ac:dyDescent="0.2">
      <c r="A717" s="33"/>
      <c r="B717" s="34"/>
      <c r="C717" s="34"/>
      <c r="D717" s="217"/>
    </row>
    <row r="718" spans="1:4" x14ac:dyDescent="0.2">
      <c r="A718" s="33"/>
      <c r="B718" s="34"/>
      <c r="C718" s="34"/>
      <c r="D718" s="217"/>
    </row>
    <row r="719" spans="1:4" x14ac:dyDescent="0.2">
      <c r="A719" s="33"/>
      <c r="B719" s="34"/>
      <c r="C719" s="34"/>
      <c r="D719" s="217"/>
    </row>
    <row r="720" spans="1:4" x14ac:dyDescent="0.2">
      <c r="A720" s="33"/>
      <c r="B720" s="34"/>
      <c r="C720" s="34"/>
      <c r="D720" s="217"/>
    </row>
    <row r="721" spans="1:4" x14ac:dyDescent="0.2">
      <c r="A721" s="33"/>
      <c r="B721" s="34"/>
      <c r="C721" s="34"/>
      <c r="D721" s="217"/>
    </row>
    <row r="722" spans="1:4" x14ac:dyDescent="0.2">
      <c r="A722" s="33"/>
      <c r="B722" s="34"/>
      <c r="C722" s="34"/>
      <c r="D722" s="217"/>
    </row>
    <row r="723" spans="1:4" x14ac:dyDescent="0.2">
      <c r="A723" s="33"/>
      <c r="B723" s="34"/>
      <c r="C723" s="34"/>
      <c r="D723" s="217"/>
    </row>
    <row r="724" spans="1:4" x14ac:dyDescent="0.2">
      <c r="A724" s="33"/>
      <c r="B724" s="34"/>
      <c r="C724" s="34"/>
      <c r="D724" s="217"/>
    </row>
    <row r="725" spans="1:4" x14ac:dyDescent="0.2">
      <c r="A725" s="33"/>
      <c r="B725" s="34"/>
      <c r="C725" s="34"/>
      <c r="D725" s="217"/>
    </row>
    <row r="726" spans="1:4" x14ac:dyDescent="0.2">
      <c r="A726" s="33"/>
      <c r="B726" s="34"/>
      <c r="C726" s="34"/>
      <c r="D726" s="217"/>
    </row>
    <row r="727" spans="1:4" x14ac:dyDescent="0.2">
      <c r="A727" s="33"/>
      <c r="B727" s="34"/>
      <c r="C727" s="34"/>
      <c r="D727" s="217"/>
    </row>
    <row r="728" spans="1:4" x14ac:dyDescent="0.2">
      <c r="A728" s="33"/>
      <c r="B728" s="34"/>
      <c r="C728" s="34"/>
      <c r="D728" s="217"/>
    </row>
    <row r="729" spans="1:4" x14ac:dyDescent="0.2">
      <c r="A729" s="33"/>
      <c r="B729" s="34"/>
      <c r="C729" s="34"/>
      <c r="D729" s="217"/>
    </row>
    <row r="730" spans="1:4" x14ac:dyDescent="0.2">
      <c r="A730" s="33"/>
      <c r="B730" s="34"/>
      <c r="C730" s="34"/>
      <c r="D730" s="217"/>
    </row>
    <row r="731" spans="1:4" x14ac:dyDescent="0.2">
      <c r="A731" s="33"/>
      <c r="B731" s="34"/>
      <c r="C731" s="34"/>
      <c r="D731" s="217"/>
    </row>
    <row r="732" spans="1:4" x14ac:dyDescent="0.2">
      <c r="A732" s="33"/>
      <c r="B732" s="34"/>
      <c r="C732" s="34"/>
      <c r="D732" s="217"/>
    </row>
    <row r="733" spans="1:4" x14ac:dyDescent="0.2">
      <c r="A733" s="33"/>
      <c r="B733" s="34"/>
      <c r="C733" s="34"/>
      <c r="D733" s="217"/>
    </row>
    <row r="734" spans="1:4" x14ac:dyDescent="0.2">
      <c r="A734" s="33"/>
      <c r="B734" s="34"/>
      <c r="C734" s="34"/>
      <c r="D734" s="217"/>
    </row>
    <row r="735" spans="1:4" x14ac:dyDescent="0.2">
      <c r="A735" s="33"/>
      <c r="B735" s="34"/>
      <c r="C735" s="34"/>
      <c r="D735" s="217"/>
    </row>
    <row r="736" spans="1:4" x14ac:dyDescent="0.2">
      <c r="A736" s="33"/>
      <c r="B736" s="34"/>
      <c r="C736" s="34"/>
      <c r="D736" s="217"/>
    </row>
    <row r="737" spans="1:4" x14ac:dyDescent="0.2">
      <c r="A737" s="33"/>
      <c r="B737" s="34"/>
      <c r="C737" s="34"/>
      <c r="D737" s="217"/>
    </row>
    <row r="738" spans="1:4" x14ac:dyDescent="0.2">
      <c r="A738" s="33"/>
      <c r="B738" s="34"/>
      <c r="C738" s="34"/>
      <c r="D738" s="217"/>
    </row>
    <row r="739" spans="1:4" x14ac:dyDescent="0.2">
      <c r="A739" s="33"/>
      <c r="B739" s="34"/>
      <c r="C739" s="34"/>
      <c r="D739" s="217"/>
    </row>
    <row r="740" spans="1:4" x14ac:dyDescent="0.2">
      <c r="A740" s="33"/>
      <c r="B740" s="34"/>
      <c r="C740" s="34"/>
      <c r="D740" s="217"/>
    </row>
    <row r="741" spans="1:4" x14ac:dyDescent="0.2">
      <c r="A741" s="33"/>
      <c r="B741" s="34"/>
      <c r="C741" s="34"/>
      <c r="D741" s="217"/>
    </row>
    <row r="742" spans="1:4" x14ac:dyDescent="0.2">
      <c r="A742" s="33"/>
      <c r="B742" s="34"/>
      <c r="C742" s="34"/>
      <c r="D742" s="217"/>
    </row>
    <row r="743" spans="1:4" x14ac:dyDescent="0.2">
      <c r="A743" s="33"/>
      <c r="B743" s="34"/>
      <c r="C743" s="34"/>
      <c r="D743" s="217"/>
    </row>
    <row r="744" spans="1:4" x14ac:dyDescent="0.2">
      <c r="A744" s="33"/>
      <c r="B744" s="34"/>
      <c r="C744" s="34"/>
      <c r="D744" s="217"/>
    </row>
    <row r="745" spans="1:4" x14ac:dyDescent="0.2">
      <c r="A745" s="33"/>
      <c r="B745" s="34"/>
      <c r="C745" s="34"/>
      <c r="D745" s="217"/>
    </row>
    <row r="746" spans="1:4" x14ac:dyDescent="0.2">
      <c r="A746" s="33"/>
      <c r="B746" s="34"/>
      <c r="C746" s="34"/>
      <c r="D746" s="217"/>
    </row>
    <row r="747" spans="1:4" x14ac:dyDescent="0.2">
      <c r="A747" s="33"/>
      <c r="B747" s="34"/>
      <c r="C747" s="34"/>
      <c r="D747" s="217"/>
    </row>
    <row r="748" spans="1:4" x14ac:dyDescent="0.2">
      <c r="A748" s="33"/>
      <c r="B748" s="34"/>
      <c r="C748" s="34"/>
      <c r="D748" s="217"/>
    </row>
    <row r="749" spans="1:4" x14ac:dyDescent="0.2">
      <c r="A749" s="33"/>
      <c r="B749" s="34"/>
      <c r="C749" s="34"/>
      <c r="D749" s="217"/>
    </row>
    <row r="750" spans="1:4" x14ac:dyDescent="0.2">
      <c r="A750" s="33"/>
      <c r="B750" s="34"/>
      <c r="C750" s="34"/>
      <c r="D750" s="217"/>
    </row>
    <row r="751" spans="1:4" x14ac:dyDescent="0.2">
      <c r="A751" s="33"/>
      <c r="B751" s="34"/>
      <c r="C751" s="34"/>
      <c r="D751" s="217"/>
    </row>
    <row r="752" spans="1:4" x14ac:dyDescent="0.2">
      <c r="A752" s="33"/>
      <c r="B752" s="34"/>
      <c r="C752" s="34"/>
      <c r="D752" s="217"/>
    </row>
    <row r="753" spans="1:4" x14ac:dyDescent="0.2">
      <c r="A753" s="33"/>
      <c r="B753" s="34"/>
      <c r="C753" s="34"/>
      <c r="D753" s="217"/>
    </row>
    <row r="754" spans="1:4" x14ac:dyDescent="0.2">
      <c r="A754" s="33"/>
      <c r="B754" s="34"/>
      <c r="C754" s="34"/>
      <c r="D754" s="217"/>
    </row>
    <row r="755" spans="1:4" x14ac:dyDescent="0.2">
      <c r="A755" s="33"/>
      <c r="B755" s="34"/>
      <c r="C755" s="34"/>
      <c r="D755" s="217"/>
    </row>
    <row r="756" spans="1:4" x14ac:dyDescent="0.2">
      <c r="A756" s="33"/>
      <c r="B756" s="34"/>
      <c r="C756" s="34"/>
      <c r="D756" s="217"/>
    </row>
    <row r="757" spans="1:4" x14ac:dyDescent="0.2">
      <c r="A757" s="33"/>
      <c r="B757" s="34"/>
      <c r="C757" s="34"/>
      <c r="D757" s="217"/>
    </row>
    <row r="758" spans="1:4" x14ac:dyDescent="0.2">
      <c r="A758" s="33"/>
      <c r="B758" s="34"/>
      <c r="C758" s="34"/>
      <c r="D758" s="217"/>
    </row>
    <row r="759" spans="1:4" x14ac:dyDescent="0.2">
      <c r="A759" s="33"/>
      <c r="B759" s="34"/>
      <c r="C759" s="34"/>
      <c r="D759" s="217"/>
    </row>
    <row r="760" spans="1:4" x14ac:dyDescent="0.2">
      <c r="A760" s="33"/>
      <c r="B760" s="34"/>
      <c r="C760" s="34"/>
      <c r="D760" s="217"/>
    </row>
    <row r="761" spans="1:4" x14ac:dyDescent="0.2">
      <c r="A761" s="33"/>
      <c r="B761" s="34"/>
      <c r="C761" s="34"/>
      <c r="D761" s="217"/>
    </row>
    <row r="762" spans="1:4" x14ac:dyDescent="0.2">
      <c r="A762" s="33"/>
      <c r="B762" s="34"/>
      <c r="C762" s="34"/>
      <c r="D762" s="217"/>
    </row>
    <row r="763" spans="1:4" x14ac:dyDescent="0.2">
      <c r="A763" s="33"/>
      <c r="B763" s="34"/>
      <c r="C763" s="34"/>
      <c r="D763" s="217"/>
    </row>
    <row r="764" spans="1:4" x14ac:dyDescent="0.2">
      <c r="A764" s="33"/>
      <c r="B764" s="34"/>
      <c r="C764" s="34"/>
      <c r="D764" s="217"/>
    </row>
    <row r="765" spans="1:4" x14ac:dyDescent="0.2">
      <c r="A765" s="33"/>
      <c r="B765" s="34"/>
      <c r="C765" s="34"/>
      <c r="D765" s="217"/>
    </row>
    <row r="766" spans="1:4" x14ac:dyDescent="0.2">
      <c r="A766" s="33"/>
      <c r="B766" s="34"/>
      <c r="C766" s="34"/>
      <c r="D766" s="217"/>
    </row>
    <row r="767" spans="1:4" x14ac:dyDescent="0.2">
      <c r="A767" s="33"/>
      <c r="B767" s="34"/>
      <c r="C767" s="34"/>
      <c r="D767" s="217"/>
    </row>
    <row r="768" spans="1:4" x14ac:dyDescent="0.2">
      <c r="A768" s="33"/>
      <c r="B768" s="34"/>
      <c r="C768" s="34"/>
      <c r="D768" s="217"/>
    </row>
    <row r="769" spans="1:4" x14ac:dyDescent="0.2">
      <c r="A769" s="33"/>
      <c r="B769" s="34"/>
      <c r="C769" s="34"/>
      <c r="D769" s="217"/>
    </row>
    <row r="770" spans="1:4" x14ac:dyDescent="0.2">
      <c r="A770" s="33"/>
      <c r="B770" s="34"/>
      <c r="C770" s="34"/>
      <c r="D770" s="217"/>
    </row>
    <row r="771" spans="1:4" x14ac:dyDescent="0.2">
      <c r="A771" s="33"/>
      <c r="B771" s="34"/>
      <c r="C771" s="34"/>
      <c r="D771" s="217"/>
    </row>
    <row r="772" spans="1:4" x14ac:dyDescent="0.2">
      <c r="A772" s="33"/>
      <c r="B772" s="34"/>
      <c r="C772" s="34"/>
      <c r="D772" s="217"/>
    </row>
    <row r="773" spans="1:4" x14ac:dyDescent="0.2">
      <c r="A773" s="33"/>
      <c r="B773" s="34"/>
      <c r="C773" s="34"/>
      <c r="D773" s="217"/>
    </row>
    <row r="774" spans="1:4" x14ac:dyDescent="0.2">
      <c r="A774" s="33"/>
      <c r="B774" s="34"/>
      <c r="C774" s="34"/>
      <c r="D774" s="217"/>
    </row>
    <row r="775" spans="1:4" x14ac:dyDescent="0.2">
      <c r="A775" s="33"/>
      <c r="B775" s="34"/>
      <c r="C775" s="34"/>
      <c r="D775" s="217"/>
    </row>
    <row r="776" spans="1:4" x14ac:dyDescent="0.2">
      <c r="A776" s="33"/>
      <c r="B776" s="34"/>
      <c r="C776" s="34"/>
      <c r="D776" s="217"/>
    </row>
    <row r="777" spans="1:4" x14ac:dyDescent="0.2">
      <c r="A777" s="33"/>
      <c r="B777" s="34"/>
      <c r="C777" s="34"/>
      <c r="D777" s="217"/>
    </row>
    <row r="778" spans="1:4" x14ac:dyDescent="0.2">
      <c r="A778" s="33"/>
      <c r="B778" s="34"/>
      <c r="C778" s="34"/>
      <c r="D778" s="217"/>
    </row>
    <row r="779" spans="1:4" x14ac:dyDescent="0.2">
      <c r="A779" s="33"/>
      <c r="B779" s="34"/>
      <c r="C779" s="34"/>
      <c r="D779" s="217"/>
    </row>
    <row r="780" spans="1:4" x14ac:dyDescent="0.2">
      <c r="A780" s="33"/>
      <c r="B780" s="34"/>
      <c r="C780" s="34"/>
      <c r="D780" s="217"/>
    </row>
    <row r="781" spans="1:4" x14ac:dyDescent="0.2">
      <c r="A781" s="33"/>
      <c r="B781" s="34"/>
      <c r="C781" s="34"/>
      <c r="D781" s="217"/>
    </row>
    <row r="782" spans="1:4" x14ac:dyDescent="0.2">
      <c r="A782" s="33"/>
      <c r="B782" s="34"/>
      <c r="C782" s="34"/>
      <c r="D782" s="217"/>
    </row>
    <row r="783" spans="1:4" x14ac:dyDescent="0.2">
      <c r="A783" s="33"/>
      <c r="B783" s="34"/>
      <c r="C783" s="34"/>
      <c r="D783" s="217"/>
    </row>
    <row r="784" spans="1:4" x14ac:dyDescent="0.2">
      <c r="A784" s="33"/>
      <c r="B784" s="34"/>
      <c r="C784" s="34"/>
      <c r="D784" s="217"/>
    </row>
    <row r="785" spans="1:4" x14ac:dyDescent="0.2">
      <c r="A785" s="33"/>
      <c r="B785" s="34"/>
      <c r="C785" s="34"/>
      <c r="D785" s="217"/>
    </row>
    <row r="786" spans="1:4" x14ac:dyDescent="0.2">
      <c r="A786" s="33"/>
      <c r="B786" s="34"/>
      <c r="C786" s="34"/>
      <c r="D786" s="217"/>
    </row>
    <row r="787" spans="1:4" x14ac:dyDescent="0.2">
      <c r="A787" s="33"/>
      <c r="B787" s="34"/>
      <c r="C787" s="34"/>
      <c r="D787" s="217"/>
    </row>
    <row r="788" spans="1:4" x14ac:dyDescent="0.2">
      <c r="A788" s="33"/>
      <c r="B788" s="34"/>
      <c r="C788" s="34"/>
      <c r="D788" s="217"/>
    </row>
    <row r="789" spans="1:4" x14ac:dyDescent="0.2">
      <c r="A789" s="33"/>
      <c r="B789" s="34"/>
      <c r="C789" s="34"/>
      <c r="D789" s="217"/>
    </row>
    <row r="790" spans="1:4" x14ac:dyDescent="0.2">
      <c r="A790" s="33"/>
      <c r="B790" s="34"/>
      <c r="C790" s="34"/>
      <c r="D790" s="217"/>
    </row>
    <row r="791" spans="1:4" x14ac:dyDescent="0.2">
      <c r="A791" s="33"/>
      <c r="B791" s="34"/>
      <c r="C791" s="34"/>
      <c r="D791" s="217"/>
    </row>
    <row r="792" spans="1:4" x14ac:dyDescent="0.2">
      <c r="A792" s="33"/>
      <c r="B792" s="34"/>
      <c r="C792" s="34"/>
      <c r="D792" s="217"/>
    </row>
    <row r="793" spans="1:4" x14ac:dyDescent="0.2">
      <c r="A793" s="33"/>
      <c r="B793" s="34"/>
      <c r="C793" s="34"/>
      <c r="D793" s="217"/>
    </row>
    <row r="794" spans="1:4" x14ac:dyDescent="0.2">
      <c r="A794" s="33"/>
      <c r="B794" s="34"/>
      <c r="C794" s="34"/>
      <c r="D794" s="217"/>
    </row>
    <row r="795" spans="1:4" x14ac:dyDescent="0.2">
      <c r="A795" s="33"/>
      <c r="B795" s="34"/>
      <c r="C795" s="34"/>
      <c r="D795" s="217"/>
    </row>
    <row r="796" spans="1:4" x14ac:dyDescent="0.2">
      <c r="A796" s="33"/>
      <c r="B796" s="34"/>
      <c r="C796" s="34"/>
      <c r="D796" s="217"/>
    </row>
    <row r="797" spans="1:4" x14ac:dyDescent="0.2">
      <c r="A797" s="33"/>
      <c r="B797" s="34"/>
      <c r="C797" s="34"/>
      <c r="D797" s="217"/>
    </row>
    <row r="798" spans="1:4" x14ac:dyDescent="0.2">
      <c r="A798" s="33"/>
      <c r="B798" s="34"/>
      <c r="C798" s="34"/>
      <c r="D798" s="217"/>
    </row>
    <row r="799" spans="1:4" x14ac:dyDescent="0.2">
      <c r="A799" s="33"/>
      <c r="B799" s="34"/>
      <c r="C799" s="34"/>
      <c r="D799" s="217"/>
    </row>
    <row r="800" spans="1:4" x14ac:dyDescent="0.2">
      <c r="A800" s="33"/>
      <c r="B800" s="34"/>
      <c r="C800" s="34"/>
      <c r="D800" s="217"/>
    </row>
    <row r="801" spans="1:4" x14ac:dyDescent="0.2">
      <c r="A801" s="33"/>
      <c r="B801" s="34"/>
      <c r="C801" s="34"/>
      <c r="D801" s="217"/>
    </row>
    <row r="802" spans="1:4" x14ac:dyDescent="0.2">
      <c r="A802" s="33"/>
      <c r="B802" s="34"/>
      <c r="C802" s="34"/>
      <c r="D802" s="217"/>
    </row>
    <row r="803" spans="1:4" x14ac:dyDescent="0.2">
      <c r="A803" s="33"/>
      <c r="B803" s="34"/>
      <c r="C803" s="34"/>
      <c r="D803" s="217"/>
    </row>
    <row r="804" spans="1:4" x14ac:dyDescent="0.2">
      <c r="A804" s="33"/>
      <c r="B804" s="34"/>
      <c r="C804" s="34"/>
      <c r="D804" s="217"/>
    </row>
    <row r="805" spans="1:4" x14ac:dyDescent="0.2">
      <c r="A805" s="33"/>
      <c r="B805" s="34"/>
      <c r="C805" s="34"/>
      <c r="D805" s="217"/>
    </row>
    <row r="806" spans="1:4" x14ac:dyDescent="0.2">
      <c r="A806" s="33"/>
      <c r="B806" s="34"/>
      <c r="C806" s="34"/>
      <c r="D806" s="217"/>
    </row>
    <row r="807" spans="1:4" x14ac:dyDescent="0.2">
      <c r="A807" s="33"/>
      <c r="B807" s="34"/>
      <c r="C807" s="34"/>
      <c r="D807" s="217"/>
    </row>
    <row r="808" spans="1:4" x14ac:dyDescent="0.2">
      <c r="A808" s="33"/>
      <c r="B808" s="34"/>
      <c r="C808" s="34"/>
      <c r="D808" s="217"/>
    </row>
    <row r="809" spans="1:4" x14ac:dyDescent="0.2">
      <c r="A809" s="33"/>
      <c r="B809" s="34"/>
      <c r="C809" s="34"/>
      <c r="D809" s="217"/>
    </row>
    <row r="810" spans="1:4" x14ac:dyDescent="0.2">
      <c r="A810" s="33"/>
      <c r="B810" s="34"/>
      <c r="C810" s="34"/>
      <c r="D810" s="217"/>
    </row>
    <row r="811" spans="1:4" x14ac:dyDescent="0.2">
      <c r="A811" s="33"/>
      <c r="B811" s="34"/>
      <c r="C811" s="34"/>
      <c r="D811" s="217"/>
    </row>
    <row r="812" spans="1:4" x14ac:dyDescent="0.2">
      <c r="A812" s="33"/>
      <c r="B812" s="34"/>
      <c r="C812" s="34"/>
      <c r="D812" s="217"/>
    </row>
    <row r="813" spans="1:4" x14ac:dyDescent="0.2">
      <c r="A813" s="33"/>
      <c r="B813" s="34"/>
      <c r="C813" s="34"/>
      <c r="D813" s="217"/>
    </row>
    <row r="814" spans="1:4" x14ac:dyDescent="0.2">
      <c r="A814" s="33"/>
      <c r="B814" s="34"/>
      <c r="C814" s="34"/>
      <c r="D814" s="217"/>
    </row>
    <row r="815" spans="1:4" x14ac:dyDescent="0.2">
      <c r="A815" s="33"/>
      <c r="B815" s="34"/>
      <c r="C815" s="34"/>
      <c r="D815" s="217"/>
    </row>
    <row r="816" spans="1:4" x14ac:dyDescent="0.2">
      <c r="A816" s="33"/>
      <c r="B816" s="34"/>
      <c r="C816" s="34"/>
      <c r="D816" s="217"/>
    </row>
    <row r="817" spans="1:4" x14ac:dyDescent="0.2">
      <c r="A817" s="33"/>
      <c r="B817" s="34"/>
      <c r="C817" s="34"/>
      <c r="D817" s="217"/>
    </row>
    <row r="818" spans="1:4" x14ac:dyDescent="0.2">
      <c r="A818" s="33"/>
      <c r="B818" s="34"/>
      <c r="C818" s="34"/>
      <c r="D818" s="217"/>
    </row>
    <row r="819" spans="1:4" x14ac:dyDescent="0.2">
      <c r="A819" s="33"/>
      <c r="B819" s="34"/>
      <c r="C819" s="34"/>
      <c r="D819" s="217"/>
    </row>
    <row r="820" spans="1:4" x14ac:dyDescent="0.2">
      <c r="A820" s="33"/>
      <c r="B820" s="34"/>
      <c r="C820" s="34"/>
      <c r="D820" s="217"/>
    </row>
    <row r="821" spans="1:4" x14ac:dyDescent="0.2">
      <c r="A821" s="33"/>
      <c r="B821" s="34"/>
      <c r="C821" s="34"/>
      <c r="D821" s="217"/>
    </row>
    <row r="822" spans="1:4" x14ac:dyDescent="0.2">
      <c r="A822" s="33"/>
      <c r="B822" s="34"/>
      <c r="C822" s="34"/>
      <c r="D822" s="217"/>
    </row>
    <row r="823" spans="1:4" x14ac:dyDescent="0.2">
      <c r="A823" s="33"/>
      <c r="B823" s="34"/>
      <c r="C823" s="34"/>
      <c r="D823" s="217"/>
    </row>
    <row r="824" spans="1:4" x14ac:dyDescent="0.2">
      <c r="A824" s="33"/>
      <c r="B824" s="34"/>
      <c r="C824" s="34"/>
      <c r="D824" s="217"/>
    </row>
    <row r="825" spans="1:4" x14ac:dyDescent="0.2">
      <c r="A825" s="33"/>
      <c r="B825" s="34"/>
      <c r="C825" s="34"/>
      <c r="D825" s="217"/>
    </row>
    <row r="826" spans="1:4" x14ac:dyDescent="0.2">
      <c r="A826" s="33"/>
      <c r="B826" s="34"/>
      <c r="C826" s="34"/>
      <c r="D826" s="217"/>
    </row>
    <row r="827" spans="1:4" x14ac:dyDescent="0.2">
      <c r="A827" s="33"/>
      <c r="B827" s="34"/>
      <c r="C827" s="34"/>
      <c r="D827" s="217"/>
    </row>
    <row r="828" spans="1:4" x14ac:dyDescent="0.2">
      <c r="A828" s="33"/>
      <c r="B828" s="34"/>
      <c r="C828" s="34"/>
      <c r="D828" s="217"/>
    </row>
    <row r="829" spans="1:4" x14ac:dyDescent="0.2">
      <c r="A829" s="33"/>
      <c r="B829" s="34"/>
      <c r="C829" s="34"/>
      <c r="D829" s="217"/>
    </row>
    <row r="830" spans="1:4" x14ac:dyDescent="0.2">
      <c r="A830" s="33"/>
      <c r="B830" s="34"/>
      <c r="C830" s="34"/>
      <c r="D830" s="217"/>
    </row>
    <row r="831" spans="1:4" x14ac:dyDescent="0.2">
      <c r="A831" s="33"/>
      <c r="B831" s="34"/>
      <c r="C831" s="34"/>
      <c r="D831" s="217"/>
    </row>
    <row r="832" spans="1:4" x14ac:dyDescent="0.2">
      <c r="A832" s="33"/>
      <c r="B832" s="34"/>
      <c r="C832" s="34"/>
      <c r="D832" s="217"/>
    </row>
    <row r="833" spans="1:4" x14ac:dyDescent="0.2">
      <c r="A833" s="33"/>
      <c r="B833" s="34"/>
      <c r="C833" s="34"/>
      <c r="D833" s="217"/>
    </row>
    <row r="834" spans="1:4" x14ac:dyDescent="0.2">
      <c r="A834" s="33"/>
      <c r="B834" s="34"/>
      <c r="C834" s="34"/>
      <c r="D834" s="217"/>
    </row>
    <row r="835" spans="1:4" x14ac:dyDescent="0.2">
      <c r="A835" s="33"/>
      <c r="B835" s="34"/>
      <c r="C835" s="34"/>
      <c r="D835" s="217"/>
    </row>
    <row r="836" spans="1:4" x14ac:dyDescent="0.2">
      <c r="A836" s="33"/>
      <c r="B836" s="34"/>
      <c r="C836" s="34"/>
      <c r="D836" s="217"/>
    </row>
    <row r="837" spans="1:4" x14ac:dyDescent="0.2">
      <c r="A837" s="33"/>
      <c r="B837" s="34"/>
      <c r="C837" s="34"/>
      <c r="D837" s="217"/>
    </row>
    <row r="838" spans="1:4" x14ac:dyDescent="0.2">
      <c r="A838" s="33"/>
      <c r="B838" s="34"/>
      <c r="C838" s="34"/>
      <c r="D838" s="217"/>
    </row>
    <row r="839" spans="1:4" x14ac:dyDescent="0.2">
      <c r="A839" s="33"/>
      <c r="B839" s="34"/>
      <c r="C839" s="34"/>
      <c r="D839" s="217"/>
    </row>
    <row r="840" spans="1:4" x14ac:dyDescent="0.2">
      <c r="A840" s="33"/>
      <c r="B840" s="34"/>
      <c r="C840" s="34"/>
      <c r="D840" s="217"/>
    </row>
    <row r="841" spans="1:4" x14ac:dyDescent="0.2">
      <c r="A841" s="33"/>
      <c r="B841" s="34"/>
      <c r="C841" s="34"/>
      <c r="D841" s="217"/>
    </row>
    <row r="842" spans="1:4" x14ac:dyDescent="0.2">
      <c r="A842" s="33"/>
      <c r="B842" s="34"/>
      <c r="C842" s="34"/>
      <c r="D842" s="217"/>
    </row>
    <row r="843" spans="1:4" x14ac:dyDescent="0.2">
      <c r="A843" s="33"/>
      <c r="B843" s="34"/>
      <c r="C843" s="34"/>
      <c r="D843" s="217"/>
    </row>
    <row r="844" spans="1:4" x14ac:dyDescent="0.2">
      <c r="A844" s="33"/>
      <c r="B844" s="34"/>
      <c r="C844" s="34"/>
      <c r="D844" s="217"/>
    </row>
    <row r="845" spans="1:4" x14ac:dyDescent="0.2">
      <c r="A845" s="33"/>
      <c r="B845" s="34"/>
      <c r="C845" s="34"/>
      <c r="D845" s="217"/>
    </row>
    <row r="846" spans="1:4" x14ac:dyDescent="0.2">
      <c r="A846" s="33"/>
      <c r="B846" s="34"/>
      <c r="C846" s="34"/>
      <c r="D846" s="217"/>
    </row>
    <row r="847" spans="1:4" x14ac:dyDescent="0.2">
      <c r="A847" s="33"/>
      <c r="B847" s="34"/>
      <c r="C847" s="34"/>
      <c r="D847" s="217"/>
    </row>
    <row r="848" spans="1:4" x14ac:dyDescent="0.2">
      <c r="A848" s="33"/>
      <c r="B848" s="34"/>
      <c r="C848" s="34"/>
      <c r="D848" s="217"/>
    </row>
    <row r="849" spans="1:4" x14ac:dyDescent="0.2">
      <c r="A849" s="33"/>
      <c r="B849" s="34"/>
      <c r="C849" s="34"/>
      <c r="D849" s="217"/>
    </row>
    <row r="850" spans="1:4" x14ac:dyDescent="0.2">
      <c r="A850" s="33"/>
      <c r="B850" s="34"/>
      <c r="C850" s="34"/>
      <c r="D850" s="217"/>
    </row>
    <row r="851" spans="1:4" x14ac:dyDescent="0.2">
      <c r="A851" s="33"/>
      <c r="B851" s="34"/>
      <c r="C851" s="34"/>
      <c r="D851" s="217"/>
    </row>
    <row r="852" spans="1:4" x14ac:dyDescent="0.2">
      <c r="A852" s="33"/>
      <c r="B852" s="34"/>
      <c r="C852" s="34"/>
      <c r="D852" s="217"/>
    </row>
    <row r="853" spans="1:4" x14ac:dyDescent="0.2">
      <c r="A853" s="33"/>
      <c r="B853" s="34"/>
      <c r="C853" s="34"/>
      <c r="D853" s="217"/>
    </row>
    <row r="854" spans="1:4" x14ac:dyDescent="0.2">
      <c r="A854" s="33"/>
      <c r="B854" s="34"/>
      <c r="C854" s="34"/>
      <c r="D854" s="217"/>
    </row>
    <row r="855" spans="1:4" x14ac:dyDescent="0.2">
      <c r="A855" s="33"/>
      <c r="B855" s="34"/>
      <c r="C855" s="34"/>
      <c r="D855" s="217"/>
    </row>
    <row r="856" spans="1:4" x14ac:dyDescent="0.2">
      <c r="A856" s="33"/>
      <c r="B856" s="34"/>
      <c r="C856" s="34"/>
      <c r="D856" s="217"/>
    </row>
    <row r="857" spans="1:4" x14ac:dyDescent="0.2">
      <c r="A857" s="33"/>
      <c r="B857" s="34"/>
      <c r="C857" s="34"/>
      <c r="D857" s="217"/>
    </row>
    <row r="858" spans="1:4" x14ac:dyDescent="0.2">
      <c r="A858" s="33"/>
      <c r="B858" s="34"/>
      <c r="C858" s="34"/>
      <c r="D858" s="217"/>
    </row>
    <row r="859" spans="1:4" x14ac:dyDescent="0.2">
      <c r="A859" s="33"/>
      <c r="B859" s="34"/>
      <c r="C859" s="34"/>
      <c r="D859" s="217"/>
    </row>
    <row r="860" spans="1:4" x14ac:dyDescent="0.2">
      <c r="A860" s="33"/>
      <c r="B860" s="34"/>
      <c r="C860" s="34"/>
      <c r="D860" s="217"/>
    </row>
    <row r="861" spans="1:4" x14ac:dyDescent="0.2">
      <c r="A861" s="33"/>
      <c r="B861" s="34"/>
      <c r="C861" s="34"/>
      <c r="D861" s="217"/>
    </row>
    <row r="862" spans="1:4" x14ac:dyDescent="0.2">
      <c r="A862" s="33"/>
      <c r="B862" s="34"/>
      <c r="C862" s="34"/>
      <c r="D862" s="217"/>
    </row>
    <row r="863" spans="1:4" x14ac:dyDescent="0.2">
      <c r="A863" s="33"/>
      <c r="B863" s="34"/>
      <c r="C863" s="34"/>
      <c r="D863" s="217"/>
    </row>
    <row r="864" spans="1:4" x14ac:dyDescent="0.2">
      <c r="A864" s="33"/>
      <c r="B864" s="34"/>
      <c r="C864" s="34"/>
      <c r="D864" s="217"/>
    </row>
    <row r="865" spans="1:4" x14ac:dyDescent="0.2">
      <c r="A865" s="33"/>
      <c r="B865" s="34"/>
      <c r="C865" s="34"/>
      <c r="D865" s="217"/>
    </row>
    <row r="866" spans="1:4" x14ac:dyDescent="0.2">
      <c r="A866" s="33"/>
      <c r="B866" s="34"/>
      <c r="C866" s="34"/>
      <c r="D866" s="217"/>
    </row>
    <row r="867" spans="1:4" x14ac:dyDescent="0.2">
      <c r="A867" s="33"/>
      <c r="B867" s="34"/>
      <c r="C867" s="34"/>
      <c r="D867" s="217"/>
    </row>
    <row r="868" spans="1:4" x14ac:dyDescent="0.2">
      <c r="A868" s="33"/>
      <c r="B868" s="34"/>
      <c r="C868" s="34"/>
      <c r="D868" s="217"/>
    </row>
    <row r="869" spans="1:4" x14ac:dyDescent="0.2">
      <c r="A869" s="33"/>
      <c r="B869" s="34"/>
      <c r="C869" s="34"/>
      <c r="D869" s="217"/>
    </row>
    <row r="870" spans="1:4" x14ac:dyDescent="0.2">
      <c r="A870" s="33"/>
      <c r="B870" s="34"/>
      <c r="C870" s="34"/>
      <c r="D870" s="217"/>
    </row>
    <row r="871" spans="1:4" x14ac:dyDescent="0.2">
      <c r="A871" s="33"/>
      <c r="B871" s="34"/>
      <c r="C871" s="34"/>
      <c r="D871" s="217"/>
    </row>
    <row r="872" spans="1:4" x14ac:dyDescent="0.2">
      <c r="A872" s="33"/>
      <c r="B872" s="34"/>
      <c r="C872" s="34"/>
      <c r="D872" s="217"/>
    </row>
    <row r="873" spans="1:4" x14ac:dyDescent="0.2">
      <c r="A873" s="33"/>
      <c r="B873" s="34"/>
      <c r="C873" s="34"/>
      <c r="D873" s="217"/>
    </row>
    <row r="874" spans="1:4" x14ac:dyDescent="0.2">
      <c r="A874" s="33"/>
      <c r="B874" s="34"/>
      <c r="C874" s="34"/>
      <c r="D874" s="217"/>
    </row>
    <row r="875" spans="1:4" x14ac:dyDescent="0.2">
      <c r="A875" s="33"/>
      <c r="B875" s="34"/>
      <c r="C875" s="34"/>
      <c r="D875" s="217"/>
    </row>
    <row r="876" spans="1:4" x14ac:dyDescent="0.2">
      <c r="A876" s="33"/>
      <c r="B876" s="34"/>
      <c r="C876" s="34"/>
      <c r="D876" s="217"/>
    </row>
    <row r="877" spans="1:4" x14ac:dyDescent="0.2">
      <c r="A877" s="33"/>
      <c r="B877" s="34"/>
      <c r="C877" s="34"/>
      <c r="D877" s="217"/>
    </row>
    <row r="878" spans="1:4" x14ac:dyDescent="0.2">
      <c r="A878" s="33"/>
      <c r="B878" s="34"/>
      <c r="C878" s="34"/>
      <c r="D878" s="217"/>
    </row>
    <row r="879" spans="1:4" x14ac:dyDescent="0.2">
      <c r="A879" s="33"/>
      <c r="B879" s="34"/>
      <c r="C879" s="34"/>
      <c r="D879" s="217"/>
    </row>
    <row r="880" spans="1:4" x14ac:dyDescent="0.2">
      <c r="A880" s="33"/>
      <c r="B880" s="34"/>
      <c r="C880" s="34"/>
      <c r="D880" s="217"/>
    </row>
    <row r="881" spans="1:4" x14ac:dyDescent="0.2">
      <c r="A881" s="33"/>
      <c r="B881" s="34"/>
      <c r="C881" s="34"/>
      <c r="D881" s="217"/>
    </row>
    <row r="882" spans="1:4" x14ac:dyDescent="0.2">
      <c r="A882" s="33"/>
      <c r="B882" s="34"/>
      <c r="C882" s="34"/>
      <c r="D882" s="217"/>
    </row>
    <row r="883" spans="1:4" x14ac:dyDescent="0.2">
      <c r="A883" s="33"/>
      <c r="B883" s="34"/>
      <c r="C883" s="34"/>
      <c r="D883" s="217"/>
    </row>
    <row r="884" spans="1:4" x14ac:dyDescent="0.2">
      <c r="A884" s="33"/>
      <c r="B884" s="34"/>
      <c r="C884" s="34"/>
      <c r="D884" s="217"/>
    </row>
    <row r="885" spans="1:4" x14ac:dyDescent="0.2">
      <c r="A885" s="33"/>
      <c r="B885" s="34"/>
      <c r="C885" s="34"/>
      <c r="D885" s="217"/>
    </row>
    <row r="886" spans="1:4" x14ac:dyDescent="0.2">
      <c r="A886" s="33"/>
      <c r="B886" s="34"/>
      <c r="C886" s="34"/>
      <c r="D886" s="217"/>
    </row>
    <row r="887" spans="1:4" x14ac:dyDescent="0.2">
      <c r="A887" s="33"/>
      <c r="B887" s="34"/>
      <c r="C887" s="34"/>
      <c r="D887" s="217"/>
    </row>
    <row r="888" spans="1:4" x14ac:dyDescent="0.2">
      <c r="A888" s="33"/>
      <c r="B888" s="34"/>
      <c r="C888" s="34"/>
      <c r="D888" s="217"/>
    </row>
    <row r="889" spans="1:4" x14ac:dyDescent="0.2">
      <c r="A889" s="33"/>
      <c r="B889" s="34"/>
      <c r="C889" s="34"/>
      <c r="D889" s="217"/>
    </row>
    <row r="890" spans="1:4" x14ac:dyDescent="0.2">
      <c r="A890" s="33"/>
      <c r="B890" s="34"/>
      <c r="C890" s="34"/>
      <c r="D890" s="217"/>
    </row>
    <row r="891" spans="1:4" x14ac:dyDescent="0.2">
      <c r="A891" s="33"/>
      <c r="B891" s="34"/>
      <c r="C891" s="34"/>
      <c r="D891" s="217"/>
    </row>
    <row r="892" spans="1:4" x14ac:dyDescent="0.2">
      <c r="A892" s="33"/>
      <c r="B892" s="34"/>
      <c r="C892" s="34"/>
      <c r="D892" s="217"/>
    </row>
    <row r="893" spans="1:4" x14ac:dyDescent="0.2">
      <c r="A893" s="33"/>
      <c r="B893" s="34"/>
      <c r="C893" s="34"/>
      <c r="D893" s="217"/>
    </row>
    <row r="894" spans="1:4" x14ac:dyDescent="0.2">
      <c r="A894" s="33"/>
      <c r="B894" s="34"/>
      <c r="C894" s="34"/>
      <c r="D894" s="217"/>
    </row>
    <row r="895" spans="1:4" x14ac:dyDescent="0.2">
      <c r="A895" s="33"/>
      <c r="B895" s="34"/>
      <c r="C895" s="34"/>
      <c r="D895" s="217"/>
    </row>
    <row r="896" spans="1:4" x14ac:dyDescent="0.2">
      <c r="A896" s="33"/>
      <c r="B896" s="34"/>
      <c r="C896" s="34"/>
      <c r="D896" s="217"/>
    </row>
    <row r="897" spans="1:4" x14ac:dyDescent="0.2">
      <c r="A897" s="33"/>
      <c r="B897" s="34"/>
      <c r="C897" s="34"/>
      <c r="D897" s="217"/>
    </row>
    <row r="898" spans="1:4" x14ac:dyDescent="0.2">
      <c r="A898" s="33"/>
      <c r="B898" s="34"/>
      <c r="C898" s="34"/>
      <c r="D898" s="217"/>
    </row>
    <row r="899" spans="1:4" x14ac:dyDescent="0.2">
      <c r="A899" s="33"/>
      <c r="B899" s="34"/>
      <c r="C899" s="34"/>
      <c r="D899" s="217"/>
    </row>
    <row r="900" spans="1:4" x14ac:dyDescent="0.2">
      <c r="A900" s="33"/>
      <c r="B900" s="34"/>
      <c r="C900" s="34"/>
      <c r="D900" s="217"/>
    </row>
    <row r="901" spans="1:4" x14ac:dyDescent="0.2">
      <c r="A901" s="33"/>
      <c r="B901" s="34"/>
      <c r="C901" s="34"/>
      <c r="D901" s="217"/>
    </row>
    <row r="902" spans="1:4" x14ac:dyDescent="0.2">
      <c r="A902" s="33"/>
      <c r="B902" s="34"/>
      <c r="C902" s="34"/>
      <c r="D902" s="217"/>
    </row>
    <row r="903" spans="1:4" x14ac:dyDescent="0.2">
      <c r="A903" s="33"/>
      <c r="B903" s="34"/>
      <c r="C903" s="34"/>
      <c r="D903" s="217"/>
    </row>
    <row r="904" spans="1:4" x14ac:dyDescent="0.2">
      <c r="A904" s="33"/>
      <c r="B904" s="34"/>
      <c r="C904" s="34"/>
      <c r="D904" s="217"/>
    </row>
    <row r="905" spans="1:4" x14ac:dyDescent="0.2">
      <c r="A905" s="33"/>
      <c r="B905" s="34"/>
      <c r="C905" s="34"/>
      <c r="D905" s="217"/>
    </row>
    <row r="906" spans="1:4" x14ac:dyDescent="0.2">
      <c r="A906" s="33"/>
      <c r="B906" s="34"/>
      <c r="C906" s="34"/>
      <c r="D906" s="217"/>
    </row>
    <row r="907" spans="1:4" x14ac:dyDescent="0.2">
      <c r="A907" s="33"/>
      <c r="B907" s="34"/>
      <c r="C907" s="34"/>
      <c r="D907" s="217"/>
    </row>
    <row r="908" spans="1:4" x14ac:dyDescent="0.2">
      <c r="A908" s="33"/>
      <c r="B908" s="34"/>
      <c r="C908" s="34"/>
      <c r="D908" s="217"/>
    </row>
    <row r="909" spans="1:4" x14ac:dyDescent="0.2">
      <c r="A909" s="33"/>
      <c r="B909" s="34"/>
      <c r="C909" s="34"/>
      <c r="D909" s="217"/>
    </row>
    <row r="910" spans="1:4" x14ac:dyDescent="0.2">
      <c r="A910" s="33"/>
      <c r="B910" s="34"/>
      <c r="C910" s="34"/>
      <c r="D910" s="217"/>
    </row>
    <row r="911" spans="1:4" x14ac:dyDescent="0.2">
      <c r="A911" s="33"/>
      <c r="B911" s="34"/>
      <c r="C911" s="34"/>
      <c r="D911" s="217"/>
    </row>
    <row r="912" spans="1:4" x14ac:dyDescent="0.2">
      <c r="A912" s="33"/>
      <c r="B912" s="34"/>
      <c r="C912" s="34"/>
      <c r="D912" s="217"/>
    </row>
    <row r="913" spans="1:4" x14ac:dyDescent="0.2">
      <c r="A913" s="33"/>
      <c r="B913" s="34"/>
      <c r="C913" s="34"/>
      <c r="D913" s="217"/>
    </row>
    <row r="914" spans="1:4" x14ac:dyDescent="0.2">
      <c r="A914" s="33"/>
      <c r="B914" s="34"/>
      <c r="C914" s="34"/>
      <c r="D914" s="217"/>
    </row>
    <row r="915" spans="1:4" x14ac:dyDescent="0.2">
      <c r="A915" s="33"/>
      <c r="B915" s="34"/>
      <c r="C915" s="34"/>
      <c r="D915" s="217"/>
    </row>
    <row r="916" spans="1:4" x14ac:dyDescent="0.2">
      <c r="A916" s="33"/>
      <c r="B916" s="34"/>
      <c r="C916" s="34"/>
      <c r="D916" s="217"/>
    </row>
    <row r="917" spans="1:4" x14ac:dyDescent="0.2">
      <c r="A917" s="33"/>
      <c r="B917" s="34"/>
      <c r="C917" s="34"/>
      <c r="D917" s="217"/>
    </row>
    <row r="918" spans="1:4" x14ac:dyDescent="0.2">
      <c r="A918" s="33"/>
      <c r="B918" s="34"/>
      <c r="C918" s="34"/>
      <c r="D918" s="217"/>
    </row>
    <row r="919" spans="1:4" x14ac:dyDescent="0.2">
      <c r="A919" s="33"/>
      <c r="B919" s="34"/>
      <c r="C919" s="34"/>
      <c r="D919" s="217"/>
    </row>
    <row r="920" spans="1:4" x14ac:dyDescent="0.2">
      <c r="A920" s="33"/>
      <c r="B920" s="34"/>
      <c r="C920" s="34"/>
      <c r="D920" s="217"/>
    </row>
    <row r="921" spans="1:4" x14ac:dyDescent="0.2">
      <c r="A921" s="33"/>
      <c r="B921" s="34"/>
      <c r="C921" s="34"/>
      <c r="D921" s="217"/>
    </row>
    <row r="922" spans="1:4" x14ac:dyDescent="0.2">
      <c r="A922" s="33"/>
      <c r="B922" s="34"/>
      <c r="C922" s="34"/>
      <c r="D922" s="217"/>
    </row>
    <row r="923" spans="1:4" x14ac:dyDescent="0.2">
      <c r="A923" s="33"/>
      <c r="B923" s="34"/>
      <c r="C923" s="34"/>
      <c r="D923" s="217"/>
    </row>
    <row r="924" spans="1:4" x14ac:dyDescent="0.2">
      <c r="A924" s="33"/>
      <c r="B924" s="34"/>
      <c r="C924" s="34"/>
      <c r="D924" s="217"/>
    </row>
    <row r="925" spans="1:4" x14ac:dyDescent="0.2">
      <c r="A925" s="33"/>
      <c r="B925" s="34"/>
      <c r="C925" s="34"/>
      <c r="D925" s="217"/>
    </row>
    <row r="926" spans="1:4" x14ac:dyDescent="0.2">
      <c r="A926" s="33"/>
      <c r="B926" s="34"/>
      <c r="C926" s="34"/>
      <c r="D926" s="217"/>
    </row>
    <row r="927" spans="1:4" x14ac:dyDescent="0.2">
      <c r="A927" s="33"/>
      <c r="B927" s="34"/>
      <c r="C927" s="34"/>
      <c r="D927" s="217"/>
    </row>
    <row r="928" spans="1:4" x14ac:dyDescent="0.2">
      <c r="A928" s="33"/>
      <c r="B928" s="34"/>
      <c r="C928" s="34"/>
      <c r="D928" s="217"/>
    </row>
    <row r="929" spans="1:4" x14ac:dyDescent="0.2">
      <c r="A929" s="33"/>
      <c r="B929" s="34"/>
      <c r="C929" s="34"/>
      <c r="D929" s="217"/>
    </row>
    <row r="930" spans="1:4" x14ac:dyDescent="0.2">
      <c r="A930" s="33"/>
      <c r="B930" s="34"/>
      <c r="C930" s="34"/>
      <c r="D930" s="217"/>
    </row>
    <row r="931" spans="1:4" x14ac:dyDescent="0.2">
      <c r="A931" s="33"/>
      <c r="B931" s="34"/>
      <c r="C931" s="34"/>
      <c r="D931" s="217"/>
    </row>
    <row r="932" spans="1:4" x14ac:dyDescent="0.2">
      <c r="A932" s="33"/>
      <c r="B932" s="34"/>
      <c r="C932" s="34"/>
      <c r="D932" s="217"/>
    </row>
    <row r="933" spans="1:4" x14ac:dyDescent="0.2">
      <c r="A933" s="33"/>
      <c r="B933" s="34"/>
      <c r="C933" s="34"/>
      <c r="D933" s="217"/>
    </row>
    <row r="934" spans="1:4" x14ac:dyDescent="0.2">
      <c r="A934" s="33"/>
      <c r="B934" s="34"/>
      <c r="C934" s="34"/>
      <c r="D934" s="217"/>
    </row>
    <row r="935" spans="1:4" x14ac:dyDescent="0.2">
      <c r="A935" s="33"/>
      <c r="B935" s="34"/>
      <c r="C935" s="34"/>
      <c r="D935" s="217"/>
    </row>
    <row r="936" spans="1:4" x14ac:dyDescent="0.2">
      <c r="A936" s="33"/>
      <c r="B936" s="34"/>
      <c r="C936" s="34"/>
      <c r="D936" s="217"/>
    </row>
    <row r="937" spans="1:4" x14ac:dyDescent="0.2">
      <c r="A937" s="33"/>
      <c r="B937" s="34"/>
      <c r="C937" s="34"/>
      <c r="D937" s="217"/>
    </row>
    <row r="938" spans="1:4" x14ac:dyDescent="0.2">
      <c r="A938" s="33"/>
      <c r="B938" s="34"/>
      <c r="C938" s="34"/>
      <c r="D938" s="217"/>
    </row>
    <row r="939" spans="1:4" x14ac:dyDescent="0.2">
      <c r="A939" s="33"/>
      <c r="B939" s="34"/>
      <c r="C939" s="34"/>
      <c r="D939" s="217"/>
    </row>
    <row r="940" spans="1:4" x14ac:dyDescent="0.2">
      <c r="A940" s="33"/>
      <c r="B940" s="34"/>
      <c r="C940" s="34"/>
      <c r="D940" s="217"/>
    </row>
    <row r="941" spans="1:4" x14ac:dyDescent="0.2">
      <c r="A941" s="33"/>
      <c r="B941" s="34"/>
      <c r="C941" s="34"/>
      <c r="D941" s="217"/>
    </row>
    <row r="942" spans="1:4" x14ac:dyDescent="0.2">
      <c r="A942" s="33"/>
      <c r="B942" s="34"/>
      <c r="C942" s="34"/>
      <c r="D942" s="217"/>
    </row>
    <row r="943" spans="1:4" x14ac:dyDescent="0.2">
      <c r="A943" s="33"/>
      <c r="B943" s="34"/>
      <c r="C943" s="34"/>
      <c r="D943" s="217"/>
    </row>
    <row r="944" spans="1:4" x14ac:dyDescent="0.2">
      <c r="A944" s="33"/>
      <c r="B944" s="34"/>
      <c r="C944" s="34"/>
      <c r="D944" s="217"/>
    </row>
    <row r="945" spans="1:4" x14ac:dyDescent="0.2">
      <c r="A945" s="33"/>
      <c r="B945" s="34"/>
      <c r="C945" s="34"/>
      <c r="D945" s="217"/>
    </row>
    <row r="946" spans="1:4" x14ac:dyDescent="0.2">
      <c r="A946" s="33"/>
      <c r="B946" s="34"/>
      <c r="C946" s="34"/>
      <c r="D946" s="217"/>
    </row>
    <row r="947" spans="1:4" x14ac:dyDescent="0.2">
      <c r="A947" s="33"/>
      <c r="B947" s="34"/>
      <c r="C947" s="34"/>
      <c r="D947" s="217"/>
    </row>
    <row r="948" spans="1:4" x14ac:dyDescent="0.2">
      <c r="A948" s="33"/>
      <c r="B948" s="34"/>
      <c r="C948" s="34"/>
      <c r="D948" s="217"/>
    </row>
    <row r="949" spans="1:4" x14ac:dyDescent="0.2">
      <c r="A949" s="33"/>
      <c r="B949" s="34"/>
      <c r="C949" s="34"/>
      <c r="D949" s="217"/>
    </row>
    <row r="950" spans="1:4" x14ac:dyDescent="0.2">
      <c r="A950" s="33"/>
      <c r="B950" s="34"/>
      <c r="C950" s="34"/>
      <c r="D950" s="217"/>
    </row>
    <row r="951" spans="1:4" x14ac:dyDescent="0.2">
      <c r="A951" s="33"/>
      <c r="B951" s="34"/>
      <c r="C951" s="34"/>
      <c r="D951" s="217"/>
    </row>
    <row r="952" spans="1:4" x14ac:dyDescent="0.2">
      <c r="A952" s="33"/>
      <c r="B952" s="34"/>
      <c r="C952" s="34"/>
      <c r="D952" s="217"/>
    </row>
    <row r="953" spans="1:4" x14ac:dyDescent="0.2">
      <c r="A953" s="33"/>
      <c r="B953" s="34"/>
      <c r="C953" s="34"/>
      <c r="D953" s="217"/>
    </row>
    <row r="954" spans="1:4" x14ac:dyDescent="0.2">
      <c r="A954" s="33"/>
      <c r="B954" s="34"/>
      <c r="C954" s="34"/>
      <c r="D954" s="217"/>
    </row>
    <row r="955" spans="1:4" x14ac:dyDescent="0.2">
      <c r="A955" s="33"/>
      <c r="B955" s="34"/>
      <c r="C955" s="34"/>
      <c r="D955" s="217"/>
    </row>
    <row r="956" spans="1:4" x14ac:dyDescent="0.2">
      <c r="A956" s="33"/>
      <c r="B956" s="34"/>
      <c r="C956" s="34"/>
      <c r="D956" s="217"/>
    </row>
    <row r="957" spans="1:4" x14ac:dyDescent="0.2">
      <c r="A957" s="33"/>
      <c r="B957" s="34"/>
      <c r="C957" s="34"/>
      <c r="D957" s="217"/>
    </row>
    <row r="958" spans="1:4" x14ac:dyDescent="0.2">
      <c r="A958" s="33"/>
      <c r="B958" s="34"/>
      <c r="C958" s="34"/>
      <c r="D958" s="217"/>
    </row>
    <row r="959" spans="1:4" x14ac:dyDescent="0.2">
      <c r="A959" s="33"/>
      <c r="B959" s="34"/>
      <c r="C959" s="34"/>
      <c r="D959" s="217"/>
    </row>
    <row r="960" spans="1:4" x14ac:dyDescent="0.2">
      <c r="A960" s="33"/>
      <c r="B960" s="34"/>
      <c r="C960" s="34"/>
      <c r="D960" s="217"/>
    </row>
    <row r="961" spans="1:4" x14ac:dyDescent="0.2">
      <c r="A961" s="33"/>
      <c r="B961" s="34"/>
      <c r="C961" s="34"/>
      <c r="D961" s="217"/>
    </row>
    <row r="962" spans="1:4" x14ac:dyDescent="0.2">
      <c r="A962" s="33"/>
      <c r="B962" s="34"/>
      <c r="C962" s="34"/>
      <c r="D962" s="217"/>
    </row>
    <row r="963" spans="1:4" x14ac:dyDescent="0.2">
      <c r="A963" s="33"/>
      <c r="B963" s="34"/>
      <c r="C963" s="34"/>
      <c r="D963" s="217"/>
    </row>
    <row r="964" spans="1:4" x14ac:dyDescent="0.2">
      <c r="A964" s="33"/>
      <c r="B964" s="34"/>
      <c r="C964" s="34"/>
      <c r="D964" s="217"/>
    </row>
    <row r="965" spans="1:4" x14ac:dyDescent="0.2">
      <c r="A965" s="33"/>
      <c r="B965" s="34"/>
      <c r="C965" s="34"/>
      <c r="D965" s="217"/>
    </row>
    <row r="966" spans="1:4" x14ac:dyDescent="0.2">
      <c r="A966" s="33"/>
      <c r="B966" s="34"/>
      <c r="C966" s="34"/>
      <c r="D966" s="217"/>
    </row>
    <row r="967" spans="1:4" x14ac:dyDescent="0.2">
      <c r="A967" s="33"/>
      <c r="B967" s="34"/>
      <c r="C967" s="34"/>
      <c r="D967" s="217"/>
    </row>
    <row r="968" spans="1:4" x14ac:dyDescent="0.2">
      <c r="A968" s="33"/>
      <c r="B968" s="34"/>
      <c r="C968" s="34"/>
      <c r="D968" s="217"/>
    </row>
    <row r="969" spans="1:4" x14ac:dyDescent="0.2">
      <c r="A969" s="33"/>
      <c r="B969" s="34"/>
      <c r="C969" s="34"/>
      <c r="D969" s="217"/>
    </row>
    <row r="970" spans="1:4" x14ac:dyDescent="0.2">
      <c r="A970" s="33"/>
      <c r="B970" s="34"/>
      <c r="C970" s="34"/>
      <c r="D970" s="217"/>
    </row>
    <row r="971" spans="1:4" x14ac:dyDescent="0.2">
      <c r="A971" s="33"/>
      <c r="B971" s="34"/>
      <c r="C971" s="34"/>
      <c r="D971" s="217"/>
    </row>
    <row r="972" spans="1:4" x14ac:dyDescent="0.2">
      <c r="A972" s="33"/>
      <c r="B972" s="34"/>
      <c r="C972" s="34"/>
      <c r="D972" s="217"/>
    </row>
    <row r="973" spans="1:4" x14ac:dyDescent="0.2">
      <c r="A973" s="33"/>
      <c r="B973" s="34"/>
      <c r="C973" s="34"/>
      <c r="D973" s="217"/>
    </row>
    <row r="974" spans="1:4" x14ac:dyDescent="0.2">
      <c r="A974" s="33"/>
      <c r="B974" s="34"/>
      <c r="C974" s="34"/>
      <c r="D974" s="217"/>
    </row>
    <row r="975" spans="1:4" x14ac:dyDescent="0.2">
      <c r="A975" s="33"/>
      <c r="B975" s="34"/>
      <c r="C975" s="34"/>
      <c r="D975" s="217"/>
    </row>
    <row r="976" spans="1:4" x14ac:dyDescent="0.2">
      <c r="A976" s="33"/>
      <c r="B976" s="34"/>
      <c r="C976" s="34"/>
      <c r="D976" s="217"/>
    </row>
    <row r="977" spans="1:4" x14ac:dyDescent="0.2">
      <c r="A977" s="33"/>
      <c r="B977" s="34"/>
      <c r="C977" s="34"/>
      <c r="D977" s="217"/>
    </row>
    <row r="978" spans="1:4" x14ac:dyDescent="0.2">
      <c r="A978" s="33"/>
      <c r="B978" s="34"/>
      <c r="C978" s="34"/>
      <c r="D978" s="217"/>
    </row>
    <row r="979" spans="1:4" x14ac:dyDescent="0.2">
      <c r="A979" s="33"/>
      <c r="B979" s="34"/>
      <c r="C979" s="34"/>
      <c r="D979" s="217"/>
    </row>
    <row r="980" spans="1:4" x14ac:dyDescent="0.2">
      <c r="A980" s="33"/>
      <c r="B980" s="34"/>
      <c r="C980" s="34"/>
      <c r="D980" s="217"/>
    </row>
    <row r="981" spans="1:4" x14ac:dyDescent="0.2">
      <c r="A981" s="33"/>
      <c r="B981" s="34"/>
      <c r="C981" s="34"/>
      <c r="D981" s="217"/>
    </row>
    <row r="982" spans="1:4" x14ac:dyDescent="0.2">
      <c r="A982" s="33"/>
      <c r="B982" s="34"/>
      <c r="C982" s="34"/>
      <c r="D982" s="217"/>
    </row>
    <row r="983" spans="1:4" x14ac:dyDescent="0.2">
      <c r="A983" s="33"/>
      <c r="B983" s="34"/>
      <c r="C983" s="34"/>
      <c r="D983" s="217"/>
    </row>
    <row r="984" spans="1:4" x14ac:dyDescent="0.2">
      <c r="A984" s="33"/>
      <c r="B984" s="34"/>
      <c r="C984" s="34"/>
      <c r="D984" s="217"/>
    </row>
    <row r="985" spans="1:4" x14ac:dyDescent="0.2">
      <c r="A985" s="33"/>
      <c r="B985" s="34"/>
      <c r="C985" s="34"/>
      <c r="D985" s="217"/>
    </row>
    <row r="986" spans="1:4" x14ac:dyDescent="0.2">
      <c r="A986" s="33"/>
      <c r="B986" s="34"/>
      <c r="C986" s="34"/>
      <c r="D986" s="217"/>
    </row>
    <row r="987" spans="1:4" x14ac:dyDescent="0.2">
      <c r="A987" s="33"/>
      <c r="B987" s="34"/>
      <c r="C987" s="34"/>
      <c r="D987" s="217"/>
    </row>
    <row r="988" spans="1:4" x14ac:dyDescent="0.2">
      <c r="A988" s="33"/>
      <c r="B988" s="34"/>
      <c r="C988" s="34"/>
      <c r="D988" s="217"/>
    </row>
    <row r="989" spans="1:4" x14ac:dyDescent="0.2">
      <c r="A989" s="33"/>
      <c r="B989" s="34"/>
      <c r="C989" s="34"/>
      <c r="D989" s="217"/>
    </row>
    <row r="990" spans="1:4" x14ac:dyDescent="0.2">
      <c r="A990" s="33"/>
      <c r="B990" s="34"/>
      <c r="C990" s="34"/>
      <c r="D990" s="217"/>
    </row>
    <row r="991" spans="1:4" x14ac:dyDescent="0.2">
      <c r="A991" s="33"/>
      <c r="B991" s="34"/>
      <c r="C991" s="34"/>
      <c r="D991" s="217"/>
    </row>
    <row r="992" spans="1:4" x14ac:dyDescent="0.2">
      <c r="A992" s="33"/>
      <c r="B992" s="34"/>
      <c r="C992" s="34"/>
      <c r="D992" s="217"/>
    </row>
    <row r="993" spans="1:4" x14ac:dyDescent="0.2">
      <c r="A993" s="33"/>
      <c r="B993" s="34"/>
      <c r="C993" s="34"/>
      <c r="D993" s="217"/>
    </row>
    <row r="994" spans="1:4" x14ac:dyDescent="0.2">
      <c r="A994" s="33"/>
      <c r="B994" s="34"/>
      <c r="C994" s="34"/>
      <c r="D994" s="217"/>
    </row>
    <row r="995" spans="1:4" x14ac:dyDescent="0.2">
      <c r="A995" s="33"/>
      <c r="B995" s="34"/>
      <c r="C995" s="34"/>
      <c r="D995" s="217"/>
    </row>
    <row r="996" spans="1:4" x14ac:dyDescent="0.2">
      <c r="A996" s="33"/>
      <c r="B996" s="34"/>
      <c r="C996" s="34"/>
      <c r="D996" s="217"/>
    </row>
    <row r="997" spans="1:4" x14ac:dyDescent="0.2">
      <c r="A997" s="33"/>
      <c r="B997" s="34"/>
      <c r="C997" s="34"/>
      <c r="D997" s="217"/>
    </row>
    <row r="998" spans="1:4" x14ac:dyDescent="0.2">
      <c r="A998" s="33"/>
      <c r="B998" s="34"/>
      <c r="C998" s="34"/>
      <c r="D998" s="217"/>
    </row>
    <row r="999" spans="1:4" x14ac:dyDescent="0.2">
      <c r="A999" s="33"/>
      <c r="B999" s="34"/>
      <c r="C999" s="34"/>
      <c r="D999" s="217"/>
    </row>
    <row r="1000" spans="1:4" x14ac:dyDescent="0.2">
      <c r="A1000" s="33"/>
      <c r="B1000" s="34"/>
      <c r="C1000" s="34"/>
      <c r="D1000" s="217"/>
    </row>
    <row r="1001" spans="1:4" x14ac:dyDescent="0.2">
      <c r="A1001" s="33"/>
      <c r="B1001" s="34"/>
      <c r="C1001" s="34"/>
      <c r="D1001" s="217"/>
    </row>
    <row r="1002" spans="1:4" x14ac:dyDescent="0.2">
      <c r="A1002" s="33"/>
      <c r="B1002" s="34"/>
      <c r="C1002" s="34"/>
      <c r="D1002" s="217"/>
    </row>
    <row r="1003" spans="1:4" x14ac:dyDescent="0.2">
      <c r="A1003" s="33"/>
      <c r="B1003" s="34"/>
      <c r="C1003" s="34"/>
      <c r="D1003" s="217"/>
    </row>
    <row r="1004" spans="1:4" x14ac:dyDescent="0.2">
      <c r="A1004" s="33"/>
      <c r="B1004" s="34"/>
      <c r="C1004" s="34"/>
      <c r="D1004" s="217"/>
    </row>
    <row r="1005" spans="1:4" x14ac:dyDescent="0.2">
      <c r="A1005" s="33"/>
      <c r="B1005" s="34"/>
      <c r="C1005" s="34"/>
      <c r="D1005" s="217"/>
    </row>
    <row r="1006" spans="1:4" x14ac:dyDescent="0.2">
      <c r="A1006" s="33"/>
      <c r="B1006" s="34"/>
      <c r="C1006" s="34"/>
      <c r="D1006" s="217"/>
    </row>
    <row r="1007" spans="1:4" x14ac:dyDescent="0.2">
      <c r="A1007" s="33"/>
      <c r="B1007" s="34"/>
      <c r="C1007" s="34"/>
      <c r="D1007" s="217"/>
    </row>
    <row r="1008" spans="1:4" x14ac:dyDescent="0.2">
      <c r="A1008" s="33"/>
      <c r="B1008" s="34"/>
      <c r="C1008" s="34"/>
      <c r="D1008" s="217"/>
    </row>
    <row r="1009" spans="1:4" x14ac:dyDescent="0.2">
      <c r="A1009" s="33"/>
      <c r="B1009" s="34"/>
      <c r="C1009" s="34"/>
      <c r="D1009" s="217"/>
    </row>
    <row r="1010" spans="1:4" x14ac:dyDescent="0.2">
      <c r="A1010" s="33"/>
      <c r="B1010" s="34"/>
      <c r="C1010" s="34"/>
      <c r="D1010" s="217"/>
    </row>
    <row r="1011" spans="1:4" x14ac:dyDescent="0.2">
      <c r="A1011" s="33"/>
      <c r="B1011" s="34"/>
      <c r="C1011" s="34"/>
      <c r="D1011" s="217"/>
    </row>
    <row r="1012" spans="1:4" x14ac:dyDescent="0.2">
      <c r="A1012" s="33"/>
      <c r="B1012" s="34"/>
      <c r="C1012" s="34"/>
      <c r="D1012" s="217"/>
    </row>
    <row r="1013" spans="1:4" x14ac:dyDescent="0.2">
      <c r="A1013" s="33"/>
      <c r="B1013" s="34"/>
      <c r="C1013" s="34"/>
      <c r="D1013" s="217"/>
    </row>
    <row r="1014" spans="1:4" x14ac:dyDescent="0.2">
      <c r="A1014" s="33"/>
      <c r="B1014" s="34"/>
      <c r="C1014" s="34"/>
      <c r="D1014" s="217"/>
    </row>
    <row r="1015" spans="1:4" x14ac:dyDescent="0.2">
      <c r="A1015" s="33"/>
      <c r="B1015" s="34"/>
      <c r="C1015" s="34"/>
      <c r="D1015" s="217"/>
    </row>
    <row r="1016" spans="1:4" x14ac:dyDescent="0.2">
      <c r="A1016" s="33"/>
      <c r="B1016" s="34"/>
      <c r="C1016" s="34"/>
      <c r="D1016" s="217"/>
    </row>
    <row r="1017" spans="1:4" x14ac:dyDescent="0.2">
      <c r="A1017" s="33"/>
      <c r="B1017" s="34"/>
      <c r="C1017" s="34"/>
      <c r="D1017" s="217"/>
    </row>
    <row r="1018" spans="1:4" x14ac:dyDescent="0.2">
      <c r="A1018" s="33"/>
      <c r="B1018" s="34"/>
      <c r="C1018" s="34"/>
      <c r="D1018" s="217"/>
    </row>
    <row r="1019" spans="1:4" x14ac:dyDescent="0.2">
      <c r="A1019" s="33"/>
      <c r="B1019" s="34"/>
      <c r="C1019" s="34"/>
      <c r="D1019" s="217"/>
    </row>
    <row r="1020" spans="1:4" x14ac:dyDescent="0.2">
      <c r="A1020" s="33"/>
      <c r="B1020" s="34"/>
      <c r="C1020" s="34"/>
      <c r="D1020" s="217"/>
    </row>
    <row r="1021" spans="1:4" x14ac:dyDescent="0.2">
      <c r="A1021" s="33"/>
      <c r="B1021" s="34"/>
      <c r="C1021" s="34"/>
      <c r="D1021" s="217"/>
    </row>
    <row r="1022" spans="1:4" x14ac:dyDescent="0.2">
      <c r="A1022" s="33"/>
      <c r="B1022" s="34"/>
      <c r="C1022" s="34"/>
      <c r="D1022" s="217"/>
    </row>
    <row r="1023" spans="1:4" x14ac:dyDescent="0.2">
      <c r="A1023" s="33"/>
      <c r="B1023" s="34"/>
      <c r="C1023" s="34"/>
      <c r="D1023" s="217"/>
    </row>
    <row r="1024" spans="1:4" x14ac:dyDescent="0.2">
      <c r="A1024" s="33"/>
      <c r="B1024" s="34"/>
      <c r="C1024" s="34"/>
      <c r="D1024" s="217"/>
    </row>
    <row r="1025" spans="1:4" x14ac:dyDescent="0.2">
      <c r="A1025" s="33"/>
      <c r="B1025" s="34"/>
      <c r="C1025" s="34"/>
      <c r="D1025" s="217"/>
    </row>
    <row r="1026" spans="1:4" x14ac:dyDescent="0.2">
      <c r="A1026" s="33"/>
      <c r="B1026" s="34"/>
      <c r="C1026" s="34"/>
      <c r="D1026" s="217"/>
    </row>
    <row r="1027" spans="1:4" x14ac:dyDescent="0.2">
      <c r="A1027" s="33"/>
      <c r="B1027" s="34"/>
      <c r="C1027" s="34"/>
      <c r="D1027" s="217"/>
    </row>
    <row r="1028" spans="1:4" x14ac:dyDescent="0.2">
      <c r="A1028" s="33"/>
      <c r="B1028" s="34"/>
      <c r="C1028" s="34"/>
      <c r="D1028" s="217"/>
    </row>
    <row r="1029" spans="1:4" x14ac:dyDescent="0.2">
      <c r="A1029" s="33"/>
      <c r="B1029" s="34"/>
      <c r="C1029" s="34"/>
      <c r="D1029" s="217"/>
    </row>
    <row r="1030" spans="1:4" x14ac:dyDescent="0.2">
      <c r="A1030" s="33"/>
      <c r="B1030" s="34"/>
      <c r="C1030" s="34"/>
      <c r="D1030" s="217"/>
    </row>
    <row r="1031" spans="1:4" x14ac:dyDescent="0.2">
      <c r="A1031" s="33"/>
      <c r="B1031" s="34"/>
      <c r="C1031" s="34"/>
      <c r="D1031" s="217"/>
    </row>
    <row r="1032" spans="1:4" x14ac:dyDescent="0.2">
      <c r="A1032" s="33"/>
      <c r="B1032" s="34"/>
      <c r="C1032" s="34"/>
      <c r="D1032" s="217"/>
    </row>
    <row r="1033" spans="1:4" x14ac:dyDescent="0.2">
      <c r="A1033" s="33"/>
      <c r="B1033" s="34"/>
      <c r="C1033" s="34"/>
      <c r="D1033" s="217"/>
    </row>
    <row r="1034" spans="1:4" x14ac:dyDescent="0.2">
      <c r="A1034" s="33"/>
      <c r="B1034" s="34"/>
      <c r="C1034" s="34"/>
      <c r="D1034" s="217"/>
    </row>
    <row r="1035" spans="1:4" x14ac:dyDescent="0.2">
      <c r="A1035" s="33"/>
      <c r="B1035" s="34"/>
      <c r="C1035" s="34"/>
      <c r="D1035" s="217"/>
    </row>
    <row r="1036" spans="1:4" x14ac:dyDescent="0.2">
      <c r="A1036" s="33"/>
      <c r="B1036" s="34"/>
      <c r="C1036" s="34"/>
      <c r="D1036" s="217"/>
    </row>
    <row r="1037" spans="1:4" x14ac:dyDescent="0.2">
      <c r="A1037" s="33"/>
      <c r="B1037" s="34"/>
      <c r="C1037" s="34"/>
      <c r="D1037" s="217"/>
    </row>
    <row r="1038" spans="1:4" x14ac:dyDescent="0.2">
      <c r="A1038" s="33"/>
      <c r="B1038" s="34"/>
      <c r="C1038" s="34"/>
      <c r="D1038" s="217"/>
    </row>
    <row r="1039" spans="1:4" x14ac:dyDescent="0.2">
      <c r="A1039" s="33"/>
      <c r="B1039" s="34"/>
      <c r="C1039" s="34"/>
      <c r="D1039" s="217"/>
    </row>
    <row r="1040" spans="1:4" x14ac:dyDescent="0.2">
      <c r="A1040" s="33"/>
      <c r="B1040" s="34"/>
      <c r="C1040" s="34"/>
      <c r="D1040" s="217"/>
    </row>
    <row r="1041" spans="1:4" x14ac:dyDescent="0.2">
      <c r="A1041" s="33"/>
      <c r="B1041" s="34"/>
      <c r="C1041" s="34"/>
      <c r="D1041" s="217"/>
    </row>
    <row r="1042" spans="1:4" x14ac:dyDescent="0.2">
      <c r="A1042" s="33"/>
      <c r="B1042" s="34"/>
      <c r="C1042" s="34"/>
      <c r="D1042" s="217"/>
    </row>
    <row r="1043" spans="1:4" x14ac:dyDescent="0.2">
      <c r="A1043" s="33"/>
      <c r="B1043" s="34"/>
      <c r="C1043" s="34"/>
      <c r="D1043" s="217"/>
    </row>
    <row r="1044" spans="1:4" x14ac:dyDescent="0.2">
      <c r="A1044" s="33"/>
      <c r="B1044" s="34"/>
      <c r="C1044" s="34"/>
      <c r="D1044" s="217"/>
    </row>
    <row r="1045" spans="1:4" x14ac:dyDescent="0.2">
      <c r="A1045" s="33"/>
      <c r="B1045" s="34"/>
      <c r="C1045" s="34"/>
      <c r="D1045" s="217"/>
    </row>
    <row r="1046" spans="1:4" x14ac:dyDescent="0.2">
      <c r="A1046" s="33"/>
      <c r="B1046" s="34"/>
      <c r="C1046" s="34"/>
      <c r="D1046" s="217"/>
    </row>
    <row r="1047" spans="1:4" x14ac:dyDescent="0.2">
      <c r="A1047" s="33"/>
      <c r="B1047" s="34"/>
      <c r="C1047" s="34"/>
      <c r="D1047" s="217"/>
    </row>
    <row r="1048" spans="1:4" x14ac:dyDescent="0.2">
      <c r="A1048" s="33"/>
      <c r="B1048" s="34"/>
      <c r="C1048" s="34"/>
      <c r="D1048" s="217"/>
    </row>
    <row r="1049" spans="1:4" x14ac:dyDescent="0.2">
      <c r="A1049" s="33"/>
      <c r="B1049" s="34"/>
      <c r="C1049" s="34"/>
      <c r="D1049" s="217"/>
    </row>
    <row r="1050" spans="1:4" x14ac:dyDescent="0.2">
      <c r="A1050" s="33"/>
      <c r="B1050" s="34"/>
      <c r="C1050" s="34"/>
      <c r="D1050" s="217"/>
    </row>
    <row r="1051" spans="1:4" x14ac:dyDescent="0.2">
      <c r="A1051" s="33"/>
      <c r="B1051" s="34"/>
      <c r="C1051" s="34"/>
      <c r="D1051" s="217"/>
    </row>
    <row r="1052" spans="1:4" x14ac:dyDescent="0.2">
      <c r="A1052" s="33"/>
      <c r="B1052" s="34"/>
      <c r="C1052" s="34"/>
      <c r="D1052" s="217"/>
    </row>
    <row r="1053" spans="1:4" x14ac:dyDescent="0.2">
      <c r="A1053" s="33"/>
      <c r="B1053" s="34"/>
      <c r="C1053" s="34"/>
      <c r="D1053" s="217"/>
    </row>
    <row r="1054" spans="1:4" x14ac:dyDescent="0.2">
      <c r="A1054" s="33"/>
      <c r="B1054" s="34"/>
      <c r="C1054" s="34"/>
      <c r="D1054" s="217"/>
    </row>
    <row r="1055" spans="1:4" x14ac:dyDescent="0.2">
      <c r="A1055" s="33"/>
      <c r="B1055" s="34"/>
      <c r="C1055" s="34"/>
      <c r="D1055" s="217"/>
    </row>
    <row r="1056" spans="1:4" x14ac:dyDescent="0.2">
      <c r="A1056" s="33"/>
      <c r="B1056" s="34"/>
      <c r="C1056" s="34"/>
      <c r="D1056" s="217"/>
    </row>
    <row r="1057" spans="1:4" x14ac:dyDescent="0.2">
      <c r="A1057" s="33"/>
      <c r="B1057" s="34"/>
      <c r="C1057" s="34"/>
      <c r="D1057" s="217"/>
    </row>
    <row r="1058" spans="1:4" x14ac:dyDescent="0.2">
      <c r="A1058" s="33"/>
      <c r="B1058" s="34"/>
      <c r="C1058" s="34"/>
      <c r="D1058" s="217"/>
    </row>
    <row r="1059" spans="1:4" x14ac:dyDescent="0.2">
      <c r="A1059" s="33"/>
      <c r="B1059" s="34"/>
      <c r="C1059" s="34"/>
      <c r="D1059" s="217"/>
    </row>
    <row r="1060" spans="1:4" x14ac:dyDescent="0.2">
      <c r="A1060" s="33"/>
      <c r="B1060" s="34"/>
      <c r="C1060" s="34"/>
      <c r="D1060" s="217"/>
    </row>
    <row r="1061" spans="1:4" x14ac:dyDescent="0.2">
      <c r="A1061" s="33"/>
      <c r="B1061" s="34"/>
      <c r="C1061" s="34"/>
      <c r="D1061" s="217"/>
    </row>
    <row r="1062" spans="1:4" x14ac:dyDescent="0.2">
      <c r="A1062" s="33"/>
      <c r="B1062" s="34"/>
      <c r="C1062" s="34"/>
      <c r="D1062" s="217"/>
    </row>
    <row r="1063" spans="1:4" x14ac:dyDescent="0.2">
      <c r="A1063" s="33"/>
      <c r="B1063" s="34"/>
      <c r="C1063" s="34"/>
      <c r="D1063" s="217"/>
    </row>
    <row r="1064" spans="1:4" x14ac:dyDescent="0.2">
      <c r="A1064" s="33"/>
      <c r="B1064" s="34"/>
      <c r="C1064" s="34"/>
      <c r="D1064" s="217"/>
    </row>
    <row r="1065" spans="1:4" x14ac:dyDescent="0.2">
      <c r="A1065" s="33"/>
      <c r="B1065" s="34"/>
      <c r="C1065" s="34"/>
      <c r="D1065" s="217"/>
    </row>
    <row r="1066" spans="1:4" x14ac:dyDescent="0.2">
      <c r="A1066" s="33"/>
      <c r="B1066" s="34"/>
      <c r="C1066" s="34"/>
      <c r="D1066" s="217"/>
    </row>
    <row r="1067" spans="1:4" x14ac:dyDescent="0.2">
      <c r="A1067" s="33"/>
      <c r="B1067" s="34"/>
      <c r="C1067" s="34"/>
      <c r="D1067" s="217"/>
    </row>
    <row r="1068" spans="1:4" x14ac:dyDescent="0.2">
      <c r="A1068" s="33"/>
      <c r="B1068" s="34"/>
      <c r="C1068" s="34"/>
      <c r="D1068" s="217"/>
    </row>
    <row r="1069" spans="1:4" x14ac:dyDescent="0.2">
      <c r="A1069" s="33"/>
      <c r="B1069" s="34"/>
      <c r="C1069" s="34"/>
      <c r="D1069" s="217"/>
    </row>
    <row r="1070" spans="1:4" x14ac:dyDescent="0.2">
      <c r="A1070" s="33"/>
      <c r="B1070" s="34"/>
      <c r="C1070" s="34"/>
      <c r="D1070" s="217"/>
    </row>
    <row r="1071" spans="1:4" x14ac:dyDescent="0.2">
      <c r="A1071" s="33"/>
      <c r="B1071" s="34"/>
      <c r="C1071" s="34"/>
      <c r="D1071" s="217"/>
    </row>
    <row r="1072" spans="1:4" x14ac:dyDescent="0.2">
      <c r="A1072" s="33"/>
      <c r="B1072" s="34"/>
      <c r="C1072" s="34"/>
      <c r="D1072" s="217"/>
    </row>
    <row r="1073" spans="1:4" x14ac:dyDescent="0.2">
      <c r="A1073" s="33"/>
      <c r="B1073" s="34"/>
      <c r="C1073" s="34"/>
      <c r="D1073" s="217"/>
    </row>
    <row r="1074" spans="1:4" x14ac:dyDescent="0.2">
      <c r="A1074" s="33"/>
      <c r="B1074" s="34"/>
      <c r="C1074" s="34"/>
      <c r="D1074" s="217"/>
    </row>
    <row r="1075" spans="1:4" x14ac:dyDescent="0.2">
      <c r="A1075" s="33"/>
      <c r="B1075" s="34"/>
      <c r="C1075" s="34"/>
      <c r="D1075" s="217"/>
    </row>
    <row r="1076" spans="1:4" x14ac:dyDescent="0.2">
      <c r="A1076" s="33"/>
      <c r="B1076" s="34"/>
      <c r="C1076" s="34"/>
      <c r="D1076" s="217"/>
    </row>
    <row r="1077" spans="1:4" x14ac:dyDescent="0.2">
      <c r="A1077" s="33"/>
      <c r="B1077" s="34"/>
      <c r="C1077" s="34"/>
      <c r="D1077" s="217"/>
    </row>
    <row r="1078" spans="1:4" x14ac:dyDescent="0.2">
      <c r="A1078" s="33"/>
      <c r="B1078" s="34"/>
      <c r="C1078" s="34"/>
      <c r="D1078" s="217"/>
    </row>
    <row r="1079" spans="1:4" x14ac:dyDescent="0.2">
      <c r="A1079" s="33"/>
      <c r="B1079" s="34"/>
      <c r="C1079" s="34"/>
      <c r="D1079" s="217"/>
    </row>
    <row r="1080" spans="1:4" x14ac:dyDescent="0.2">
      <c r="A1080" s="33"/>
      <c r="B1080" s="34"/>
      <c r="C1080" s="34"/>
      <c r="D1080" s="217"/>
    </row>
    <row r="1081" spans="1:4" x14ac:dyDescent="0.2">
      <c r="A1081" s="33"/>
      <c r="B1081" s="34"/>
      <c r="C1081" s="34"/>
      <c r="D1081" s="217"/>
    </row>
    <row r="1082" spans="1:4" x14ac:dyDescent="0.2">
      <c r="A1082" s="33"/>
      <c r="B1082" s="34"/>
      <c r="C1082" s="34"/>
      <c r="D1082" s="217"/>
    </row>
    <row r="1083" spans="1:4" x14ac:dyDescent="0.2">
      <c r="A1083" s="33"/>
      <c r="B1083" s="34"/>
      <c r="C1083" s="34"/>
      <c r="D1083" s="217"/>
    </row>
    <row r="1084" spans="1:4" x14ac:dyDescent="0.2">
      <c r="A1084" s="33"/>
      <c r="B1084" s="34"/>
      <c r="C1084" s="34"/>
      <c r="D1084" s="217"/>
    </row>
    <row r="1085" spans="1:4" x14ac:dyDescent="0.2">
      <c r="A1085" s="33"/>
      <c r="B1085" s="34"/>
      <c r="C1085" s="34"/>
      <c r="D1085" s="217"/>
    </row>
    <row r="1086" spans="1:4" x14ac:dyDescent="0.2">
      <c r="A1086" s="33"/>
      <c r="B1086" s="34"/>
      <c r="C1086" s="34"/>
      <c r="D1086" s="217"/>
    </row>
    <row r="1087" spans="1:4" x14ac:dyDescent="0.2">
      <c r="A1087" s="33"/>
      <c r="B1087" s="34"/>
      <c r="C1087" s="34"/>
      <c r="D1087" s="217"/>
    </row>
    <row r="1088" spans="1:4" x14ac:dyDescent="0.2">
      <c r="A1088" s="33"/>
      <c r="B1088" s="34"/>
      <c r="C1088" s="34"/>
      <c r="D1088" s="217"/>
    </row>
    <row r="1089" spans="1:4" x14ac:dyDescent="0.2">
      <c r="A1089" s="33"/>
      <c r="B1089" s="34"/>
      <c r="C1089" s="34"/>
      <c r="D1089" s="217"/>
    </row>
    <row r="1090" spans="1:4" x14ac:dyDescent="0.2">
      <c r="A1090" s="33"/>
      <c r="B1090" s="34"/>
      <c r="C1090" s="34"/>
      <c r="D1090" s="217"/>
    </row>
    <row r="1091" spans="1:4" x14ac:dyDescent="0.2">
      <c r="A1091" s="33"/>
      <c r="B1091" s="34"/>
      <c r="C1091" s="34"/>
      <c r="D1091" s="217"/>
    </row>
    <row r="1092" spans="1:4" x14ac:dyDescent="0.2">
      <c r="A1092" s="33"/>
      <c r="B1092" s="34"/>
      <c r="C1092" s="34"/>
      <c r="D1092" s="217"/>
    </row>
    <row r="1093" spans="1:4" x14ac:dyDescent="0.2">
      <c r="A1093" s="33"/>
      <c r="B1093" s="34"/>
      <c r="C1093" s="34"/>
      <c r="D1093" s="217"/>
    </row>
    <row r="1094" spans="1:4" x14ac:dyDescent="0.2">
      <c r="A1094" s="33"/>
      <c r="B1094" s="34"/>
      <c r="C1094" s="34"/>
      <c r="D1094" s="217"/>
    </row>
    <row r="1095" spans="1:4" x14ac:dyDescent="0.2">
      <c r="A1095" s="33"/>
      <c r="B1095" s="34"/>
      <c r="C1095" s="34"/>
      <c r="D1095" s="217"/>
    </row>
    <row r="1096" spans="1:4" x14ac:dyDescent="0.2">
      <c r="A1096" s="33"/>
      <c r="B1096" s="34"/>
      <c r="C1096" s="34"/>
      <c r="D1096" s="217"/>
    </row>
    <row r="1097" spans="1:4" x14ac:dyDescent="0.2">
      <c r="A1097" s="33"/>
      <c r="B1097" s="34"/>
      <c r="C1097" s="34"/>
      <c r="D1097" s="217"/>
    </row>
    <row r="1098" spans="1:4" x14ac:dyDescent="0.2">
      <c r="A1098" s="33"/>
      <c r="B1098" s="34"/>
      <c r="C1098" s="34"/>
      <c r="D1098" s="217"/>
    </row>
    <row r="1099" spans="1:4" x14ac:dyDescent="0.2">
      <c r="A1099" s="33"/>
      <c r="B1099" s="34"/>
      <c r="C1099" s="34"/>
      <c r="D1099" s="217"/>
    </row>
    <row r="1100" spans="1:4" x14ac:dyDescent="0.2">
      <c r="A1100" s="33"/>
      <c r="B1100" s="34"/>
      <c r="C1100" s="34"/>
      <c r="D1100" s="217"/>
    </row>
    <row r="1101" spans="1:4" x14ac:dyDescent="0.2">
      <c r="A1101" s="33"/>
      <c r="B1101" s="34"/>
      <c r="C1101" s="34"/>
      <c r="D1101" s="217"/>
    </row>
    <row r="1102" spans="1:4" x14ac:dyDescent="0.2">
      <c r="A1102" s="33"/>
      <c r="B1102" s="34"/>
      <c r="C1102" s="34"/>
      <c r="D1102" s="217"/>
    </row>
    <row r="1103" spans="1:4" x14ac:dyDescent="0.2">
      <c r="A1103" s="33"/>
      <c r="B1103" s="34"/>
      <c r="C1103" s="34"/>
      <c r="D1103" s="217"/>
    </row>
    <row r="1104" spans="1:4" x14ac:dyDescent="0.2">
      <c r="A1104" s="33"/>
      <c r="B1104" s="34"/>
      <c r="C1104" s="34"/>
      <c r="D1104" s="217"/>
    </row>
    <row r="1105" spans="1:4" x14ac:dyDescent="0.2">
      <c r="A1105" s="33"/>
      <c r="B1105" s="34"/>
      <c r="C1105" s="34"/>
      <c r="D1105" s="217"/>
    </row>
    <row r="1106" spans="1:4" x14ac:dyDescent="0.2">
      <c r="A1106" s="33"/>
      <c r="B1106" s="34"/>
      <c r="C1106" s="34"/>
      <c r="D1106" s="217"/>
    </row>
    <row r="1107" spans="1:4" x14ac:dyDescent="0.2">
      <c r="A1107" s="33"/>
      <c r="B1107" s="34"/>
      <c r="C1107" s="34"/>
      <c r="D1107" s="217"/>
    </row>
    <row r="1108" spans="1:4" x14ac:dyDescent="0.2">
      <c r="A1108" s="33"/>
      <c r="B1108" s="34"/>
      <c r="C1108" s="34"/>
      <c r="D1108" s="217"/>
    </row>
    <row r="1109" spans="1:4" x14ac:dyDescent="0.2">
      <c r="A1109" s="33"/>
      <c r="B1109" s="34"/>
      <c r="C1109" s="34"/>
      <c r="D1109" s="217"/>
    </row>
    <row r="1110" spans="1:4" x14ac:dyDescent="0.2">
      <c r="A1110" s="33"/>
      <c r="B1110" s="34"/>
      <c r="C1110" s="34"/>
      <c r="D1110" s="217"/>
    </row>
    <row r="1111" spans="1:4" x14ac:dyDescent="0.2">
      <c r="A1111" s="33"/>
      <c r="B1111" s="34"/>
      <c r="C1111" s="34"/>
      <c r="D1111" s="217"/>
    </row>
    <row r="1112" spans="1:4" x14ac:dyDescent="0.2">
      <c r="A1112" s="33"/>
      <c r="B1112" s="34"/>
      <c r="C1112" s="34"/>
      <c r="D1112" s="217"/>
    </row>
    <row r="1113" spans="1:4" x14ac:dyDescent="0.2">
      <c r="A1113" s="33"/>
      <c r="B1113" s="34"/>
      <c r="C1113" s="34"/>
      <c r="D1113" s="217"/>
    </row>
    <row r="1114" spans="1:4" x14ac:dyDescent="0.2">
      <c r="A1114" s="33"/>
      <c r="B1114" s="34"/>
      <c r="C1114" s="34"/>
      <c r="D1114" s="217"/>
    </row>
    <row r="1115" spans="1:4" x14ac:dyDescent="0.2">
      <c r="A1115" s="33"/>
      <c r="B1115" s="34"/>
      <c r="C1115" s="34"/>
      <c r="D1115" s="217"/>
    </row>
    <row r="1116" spans="1:4" x14ac:dyDescent="0.2">
      <c r="A1116" s="33"/>
      <c r="B1116" s="34"/>
      <c r="C1116" s="34"/>
      <c r="D1116" s="217"/>
    </row>
    <row r="1117" spans="1:4" x14ac:dyDescent="0.2">
      <c r="A1117" s="33"/>
      <c r="B1117" s="34"/>
      <c r="C1117" s="34"/>
      <c r="D1117" s="217"/>
    </row>
    <row r="1118" spans="1:4" x14ac:dyDescent="0.2">
      <c r="A1118" s="33"/>
      <c r="B1118" s="34"/>
      <c r="C1118" s="34"/>
      <c r="D1118" s="217"/>
    </row>
    <row r="1119" spans="1:4" x14ac:dyDescent="0.2">
      <c r="A1119" s="33"/>
      <c r="B1119" s="34"/>
      <c r="C1119" s="34"/>
      <c r="D1119" s="217"/>
    </row>
    <row r="1120" spans="1:4" x14ac:dyDescent="0.2">
      <c r="A1120" s="33"/>
      <c r="B1120" s="34"/>
      <c r="C1120" s="34"/>
      <c r="D1120" s="217"/>
    </row>
    <row r="1121" spans="1:4" x14ac:dyDescent="0.2">
      <c r="A1121" s="33"/>
      <c r="B1121" s="34"/>
      <c r="C1121" s="34"/>
      <c r="D1121" s="217"/>
    </row>
    <row r="1122" spans="1:4" x14ac:dyDescent="0.2">
      <c r="A1122" s="33"/>
      <c r="B1122" s="34"/>
      <c r="C1122" s="34"/>
      <c r="D1122" s="217"/>
    </row>
    <row r="1123" spans="1:4" x14ac:dyDescent="0.2">
      <c r="A1123" s="33"/>
      <c r="B1123" s="34"/>
      <c r="C1123" s="34"/>
      <c r="D1123" s="217"/>
    </row>
    <row r="1124" spans="1:4" x14ac:dyDescent="0.2">
      <c r="A1124" s="33"/>
      <c r="B1124" s="34"/>
      <c r="C1124" s="34"/>
      <c r="D1124" s="217"/>
    </row>
    <row r="1125" spans="1:4" x14ac:dyDescent="0.2">
      <c r="A1125" s="33"/>
      <c r="B1125" s="34"/>
      <c r="C1125" s="34"/>
      <c r="D1125" s="217"/>
    </row>
    <row r="1126" spans="1:4" x14ac:dyDescent="0.2">
      <c r="A1126" s="33"/>
      <c r="B1126" s="34"/>
      <c r="C1126" s="34"/>
      <c r="D1126" s="217"/>
    </row>
    <row r="1127" spans="1:4" x14ac:dyDescent="0.2">
      <c r="A1127" s="33"/>
      <c r="B1127" s="34"/>
      <c r="C1127" s="34"/>
      <c r="D1127" s="217"/>
    </row>
    <row r="1128" spans="1:4" x14ac:dyDescent="0.2">
      <c r="A1128" s="33"/>
      <c r="B1128" s="34"/>
      <c r="C1128" s="34"/>
      <c r="D1128" s="217"/>
    </row>
    <row r="1129" spans="1:4" x14ac:dyDescent="0.2">
      <c r="A1129" s="33"/>
      <c r="B1129" s="34"/>
      <c r="C1129" s="34"/>
      <c r="D1129" s="217"/>
    </row>
    <row r="1130" spans="1:4" x14ac:dyDescent="0.2">
      <c r="A1130" s="33"/>
      <c r="B1130" s="34"/>
      <c r="C1130" s="34"/>
      <c r="D1130" s="217"/>
    </row>
    <row r="1131" spans="1:4" x14ac:dyDescent="0.2">
      <c r="A1131" s="33"/>
      <c r="B1131" s="34"/>
      <c r="C1131" s="34"/>
      <c r="D1131" s="217"/>
    </row>
    <row r="1132" spans="1:4" x14ac:dyDescent="0.2">
      <c r="A1132" s="33"/>
      <c r="B1132" s="34"/>
      <c r="C1132" s="34"/>
      <c r="D1132" s="217"/>
    </row>
    <row r="1133" spans="1:4" x14ac:dyDescent="0.2">
      <c r="A1133" s="33"/>
      <c r="B1133" s="34"/>
      <c r="C1133" s="34"/>
      <c r="D1133" s="217"/>
    </row>
    <row r="1134" spans="1:4" x14ac:dyDescent="0.2">
      <c r="A1134" s="33"/>
      <c r="B1134" s="34"/>
      <c r="C1134" s="34"/>
      <c r="D1134" s="217"/>
    </row>
    <row r="1135" spans="1:4" x14ac:dyDescent="0.2">
      <c r="A1135" s="33"/>
      <c r="B1135" s="34"/>
      <c r="C1135" s="34"/>
      <c r="D1135" s="217"/>
    </row>
    <row r="1136" spans="1:4" x14ac:dyDescent="0.2">
      <c r="A1136" s="33"/>
      <c r="B1136" s="34"/>
      <c r="C1136" s="34"/>
      <c r="D1136" s="217"/>
    </row>
    <row r="1137" spans="1:4" x14ac:dyDescent="0.2">
      <c r="A1137" s="33"/>
      <c r="B1137" s="34"/>
      <c r="C1137" s="34"/>
      <c r="D1137" s="217"/>
    </row>
    <row r="1138" spans="1:4" x14ac:dyDescent="0.2">
      <c r="A1138" s="33"/>
      <c r="B1138" s="34"/>
      <c r="C1138" s="34"/>
      <c r="D1138" s="217"/>
    </row>
    <row r="1139" spans="1:4" x14ac:dyDescent="0.2">
      <c r="A1139" s="33"/>
      <c r="B1139" s="34"/>
      <c r="C1139" s="34"/>
      <c r="D1139" s="217"/>
    </row>
    <row r="1140" spans="1:4" x14ac:dyDescent="0.2">
      <c r="A1140" s="33"/>
      <c r="B1140" s="34"/>
      <c r="C1140" s="34"/>
      <c r="D1140" s="217"/>
    </row>
    <row r="1141" spans="1:4" x14ac:dyDescent="0.2">
      <c r="A1141" s="33"/>
      <c r="B1141" s="34"/>
      <c r="C1141" s="34"/>
      <c r="D1141" s="217"/>
    </row>
    <row r="1142" spans="1:4" x14ac:dyDescent="0.2">
      <c r="A1142" s="33"/>
      <c r="B1142" s="34"/>
      <c r="C1142" s="34"/>
      <c r="D1142" s="217"/>
    </row>
    <row r="1143" spans="1:4" x14ac:dyDescent="0.2">
      <c r="A1143" s="33"/>
      <c r="B1143" s="34"/>
      <c r="C1143" s="34"/>
      <c r="D1143" s="217"/>
    </row>
    <row r="1144" spans="1:4" x14ac:dyDescent="0.2">
      <c r="A1144" s="33"/>
      <c r="B1144" s="34"/>
      <c r="C1144" s="34"/>
      <c r="D1144" s="217"/>
    </row>
    <row r="1145" spans="1:4" x14ac:dyDescent="0.2">
      <c r="A1145" s="33"/>
      <c r="B1145" s="34"/>
      <c r="C1145" s="34"/>
      <c r="D1145" s="217"/>
    </row>
    <row r="1146" spans="1:4" x14ac:dyDescent="0.2">
      <c r="A1146" s="33"/>
      <c r="B1146" s="34"/>
      <c r="C1146" s="34"/>
      <c r="D1146" s="217"/>
    </row>
    <row r="1147" spans="1:4" x14ac:dyDescent="0.2">
      <c r="A1147" s="33"/>
      <c r="B1147" s="34"/>
      <c r="C1147" s="34"/>
      <c r="D1147" s="217"/>
    </row>
    <row r="1148" spans="1:4" x14ac:dyDescent="0.2">
      <c r="A1148" s="33"/>
      <c r="B1148" s="34"/>
      <c r="C1148" s="34"/>
      <c r="D1148" s="217"/>
    </row>
    <row r="1149" spans="1:4" x14ac:dyDescent="0.2">
      <c r="A1149" s="33"/>
      <c r="B1149" s="34"/>
      <c r="C1149" s="34"/>
      <c r="D1149" s="217"/>
    </row>
    <row r="1150" spans="1:4" x14ac:dyDescent="0.2">
      <c r="A1150" s="33"/>
      <c r="B1150" s="34"/>
      <c r="C1150" s="34"/>
      <c r="D1150" s="217"/>
    </row>
    <row r="1151" spans="1:4" x14ac:dyDescent="0.2">
      <c r="A1151" s="33"/>
      <c r="B1151" s="34"/>
      <c r="C1151" s="34"/>
      <c r="D1151" s="217"/>
    </row>
    <row r="1152" spans="1:4" x14ac:dyDescent="0.2">
      <c r="A1152" s="33"/>
      <c r="B1152" s="34"/>
      <c r="C1152" s="34"/>
      <c r="D1152" s="217"/>
    </row>
    <row r="1153" spans="1:4" x14ac:dyDescent="0.2">
      <c r="A1153" s="33"/>
      <c r="B1153" s="34"/>
      <c r="C1153" s="34"/>
      <c r="D1153" s="217"/>
    </row>
    <row r="1154" spans="1:4" x14ac:dyDescent="0.2">
      <c r="A1154" s="33"/>
      <c r="B1154" s="34"/>
      <c r="C1154" s="34"/>
      <c r="D1154" s="217"/>
    </row>
    <row r="1155" spans="1:4" x14ac:dyDescent="0.2">
      <c r="A1155" s="33"/>
      <c r="B1155" s="34"/>
      <c r="C1155" s="34"/>
      <c r="D1155" s="217"/>
    </row>
    <row r="1156" spans="1:4" x14ac:dyDescent="0.2">
      <c r="A1156" s="33"/>
      <c r="B1156" s="34"/>
      <c r="C1156" s="34"/>
      <c r="D1156" s="217"/>
    </row>
    <row r="1157" spans="1:4" x14ac:dyDescent="0.2">
      <c r="A1157" s="33"/>
      <c r="B1157" s="34"/>
      <c r="C1157" s="34"/>
      <c r="D1157" s="217"/>
    </row>
    <row r="1158" spans="1:4" x14ac:dyDescent="0.2">
      <c r="A1158" s="33"/>
      <c r="B1158" s="34"/>
      <c r="C1158" s="34"/>
      <c r="D1158" s="217"/>
    </row>
    <row r="1159" spans="1:4" x14ac:dyDescent="0.2">
      <c r="A1159" s="33"/>
      <c r="B1159" s="34"/>
      <c r="C1159" s="34"/>
      <c r="D1159" s="217"/>
    </row>
    <row r="1160" spans="1:4" x14ac:dyDescent="0.2">
      <c r="A1160" s="33"/>
      <c r="B1160" s="34"/>
      <c r="C1160" s="34"/>
      <c r="D1160" s="217"/>
    </row>
    <row r="1161" spans="1:4" x14ac:dyDescent="0.2">
      <c r="A1161" s="33"/>
      <c r="B1161" s="34"/>
      <c r="C1161" s="34"/>
      <c r="D1161" s="217"/>
    </row>
    <row r="1162" spans="1:4" x14ac:dyDescent="0.2">
      <c r="A1162" s="33"/>
      <c r="B1162" s="34"/>
      <c r="C1162" s="34"/>
      <c r="D1162" s="217"/>
    </row>
    <row r="1163" spans="1:4" x14ac:dyDescent="0.2">
      <c r="A1163" s="33"/>
      <c r="B1163" s="34"/>
      <c r="C1163" s="34"/>
      <c r="D1163" s="217"/>
    </row>
    <row r="1164" spans="1:4" x14ac:dyDescent="0.2">
      <c r="A1164" s="33"/>
      <c r="B1164" s="34"/>
      <c r="C1164" s="34"/>
      <c r="D1164" s="217"/>
    </row>
    <row r="1165" spans="1:4" x14ac:dyDescent="0.2">
      <c r="A1165" s="33"/>
      <c r="B1165" s="34"/>
      <c r="C1165" s="34"/>
      <c r="D1165" s="217"/>
    </row>
    <row r="1166" spans="1:4" x14ac:dyDescent="0.2">
      <c r="A1166" s="33"/>
      <c r="B1166" s="34"/>
      <c r="C1166" s="34"/>
      <c r="D1166" s="217"/>
    </row>
    <row r="1167" spans="1:4" x14ac:dyDescent="0.2">
      <c r="A1167" s="33"/>
      <c r="B1167" s="34"/>
      <c r="C1167" s="34"/>
      <c r="D1167" s="217"/>
    </row>
    <row r="1168" spans="1:4" x14ac:dyDescent="0.2">
      <c r="A1168" s="33"/>
      <c r="B1168" s="34"/>
      <c r="C1168" s="34"/>
      <c r="D1168" s="217"/>
    </row>
    <row r="1169" spans="1:4" x14ac:dyDescent="0.2">
      <c r="A1169" s="33"/>
      <c r="B1169" s="34"/>
      <c r="C1169" s="34"/>
      <c r="D1169" s="217"/>
    </row>
    <row r="1170" spans="1:4" x14ac:dyDescent="0.2">
      <c r="A1170" s="33"/>
      <c r="B1170" s="34"/>
      <c r="C1170" s="34"/>
      <c r="D1170" s="217"/>
    </row>
    <row r="1171" spans="1:4" x14ac:dyDescent="0.2">
      <c r="A1171" s="33"/>
      <c r="B1171" s="34"/>
      <c r="C1171" s="34"/>
      <c r="D1171" s="217"/>
    </row>
    <row r="1172" spans="1:4" x14ac:dyDescent="0.2">
      <c r="A1172" s="33"/>
      <c r="B1172" s="34"/>
      <c r="C1172" s="34"/>
      <c r="D1172" s="217"/>
    </row>
    <row r="1173" spans="1:4" x14ac:dyDescent="0.2">
      <c r="A1173" s="33"/>
      <c r="B1173" s="34"/>
      <c r="C1173" s="34"/>
      <c r="D1173" s="217"/>
    </row>
    <row r="1174" spans="1:4" x14ac:dyDescent="0.2">
      <c r="A1174" s="33"/>
      <c r="B1174" s="34"/>
      <c r="C1174" s="34"/>
      <c r="D1174" s="217"/>
    </row>
    <row r="1175" spans="1:4" x14ac:dyDescent="0.2">
      <c r="A1175" s="33"/>
      <c r="B1175" s="34"/>
      <c r="C1175" s="34"/>
      <c r="D1175" s="217"/>
    </row>
    <row r="1176" spans="1:4" x14ac:dyDescent="0.2">
      <c r="A1176" s="33"/>
      <c r="B1176" s="34"/>
      <c r="C1176" s="34"/>
      <c r="D1176" s="217"/>
    </row>
    <row r="1177" spans="1:4" x14ac:dyDescent="0.2">
      <c r="A1177" s="33"/>
      <c r="B1177" s="34"/>
      <c r="C1177" s="34"/>
      <c r="D1177" s="217"/>
    </row>
    <row r="1178" spans="1:4" x14ac:dyDescent="0.2">
      <c r="A1178" s="33"/>
      <c r="B1178" s="34"/>
      <c r="C1178" s="34"/>
      <c r="D1178" s="217"/>
    </row>
    <row r="1179" spans="1:4" x14ac:dyDescent="0.2">
      <c r="A1179" s="33"/>
      <c r="B1179" s="34"/>
      <c r="C1179" s="34"/>
      <c r="D1179" s="217"/>
    </row>
    <row r="1180" spans="1:4" x14ac:dyDescent="0.2">
      <c r="A1180" s="33"/>
      <c r="B1180" s="34"/>
      <c r="C1180" s="34"/>
      <c r="D1180" s="217"/>
    </row>
    <row r="1181" spans="1:4" x14ac:dyDescent="0.2">
      <c r="A1181" s="33"/>
      <c r="B1181" s="34"/>
      <c r="C1181" s="34"/>
      <c r="D1181" s="217"/>
    </row>
    <row r="1182" spans="1:4" x14ac:dyDescent="0.2">
      <c r="A1182" s="33"/>
      <c r="B1182" s="34"/>
      <c r="C1182" s="34"/>
      <c r="D1182" s="217"/>
    </row>
    <row r="1183" spans="1:4" x14ac:dyDescent="0.2">
      <c r="A1183" s="33"/>
      <c r="B1183" s="34"/>
      <c r="C1183" s="34"/>
      <c r="D1183" s="217"/>
    </row>
    <row r="1184" spans="1:4" x14ac:dyDescent="0.2">
      <c r="A1184" s="33"/>
      <c r="B1184" s="34"/>
      <c r="C1184" s="34"/>
      <c r="D1184" s="217"/>
    </row>
    <row r="1185" spans="1:4" x14ac:dyDescent="0.2">
      <c r="A1185" s="33"/>
      <c r="B1185" s="34"/>
      <c r="C1185" s="34"/>
      <c r="D1185" s="217"/>
    </row>
    <row r="1186" spans="1:4" x14ac:dyDescent="0.2">
      <c r="A1186" s="33"/>
      <c r="B1186" s="34"/>
      <c r="C1186" s="34"/>
      <c r="D1186" s="217"/>
    </row>
    <row r="1187" spans="1:4" x14ac:dyDescent="0.2">
      <c r="A1187" s="33"/>
      <c r="B1187" s="34"/>
      <c r="C1187" s="34"/>
      <c r="D1187" s="217"/>
    </row>
    <row r="1188" spans="1:4" x14ac:dyDescent="0.2">
      <c r="A1188" s="33"/>
      <c r="B1188" s="34"/>
      <c r="C1188" s="34"/>
      <c r="D1188" s="217"/>
    </row>
    <row r="1189" spans="1:4" x14ac:dyDescent="0.2">
      <c r="A1189" s="33"/>
      <c r="B1189" s="34"/>
      <c r="C1189" s="34"/>
      <c r="D1189" s="217"/>
    </row>
    <row r="1190" spans="1:4" x14ac:dyDescent="0.2">
      <c r="A1190" s="33"/>
      <c r="B1190" s="34"/>
      <c r="C1190" s="34"/>
      <c r="D1190" s="217"/>
    </row>
    <row r="1191" spans="1:4" x14ac:dyDescent="0.2">
      <c r="A1191" s="33"/>
      <c r="B1191" s="34"/>
      <c r="C1191" s="34"/>
      <c r="D1191" s="217"/>
    </row>
    <row r="1192" spans="1:4" x14ac:dyDescent="0.2">
      <c r="A1192" s="33"/>
      <c r="B1192" s="34"/>
      <c r="C1192" s="34"/>
      <c r="D1192" s="217"/>
    </row>
    <row r="1193" spans="1:4" x14ac:dyDescent="0.2">
      <c r="A1193" s="33"/>
      <c r="B1193" s="34"/>
      <c r="C1193" s="34"/>
      <c r="D1193" s="217"/>
    </row>
    <row r="1194" spans="1:4" x14ac:dyDescent="0.2">
      <c r="A1194" s="33"/>
      <c r="B1194" s="34"/>
      <c r="C1194" s="34"/>
      <c r="D1194" s="217"/>
    </row>
    <row r="1195" spans="1:4" x14ac:dyDescent="0.2">
      <c r="A1195" s="33"/>
      <c r="B1195" s="34"/>
      <c r="C1195" s="34"/>
      <c r="D1195" s="217"/>
    </row>
    <row r="1196" spans="1:4" x14ac:dyDescent="0.2">
      <c r="A1196" s="33"/>
      <c r="B1196" s="34"/>
      <c r="C1196" s="34"/>
      <c r="D1196" s="217"/>
    </row>
    <row r="1197" spans="1:4" x14ac:dyDescent="0.2">
      <c r="A1197" s="33"/>
      <c r="B1197" s="34"/>
      <c r="C1197" s="34"/>
      <c r="D1197" s="217"/>
    </row>
    <row r="1198" spans="1:4" x14ac:dyDescent="0.2">
      <c r="A1198" s="33"/>
      <c r="B1198" s="34"/>
      <c r="C1198" s="34"/>
      <c r="D1198" s="217"/>
    </row>
    <row r="1199" spans="1:4" x14ac:dyDescent="0.2">
      <c r="A1199" s="33"/>
      <c r="B1199" s="34"/>
      <c r="C1199" s="34"/>
      <c r="D1199" s="217"/>
    </row>
    <row r="1200" spans="1:4" x14ac:dyDescent="0.2">
      <c r="A1200" s="33"/>
      <c r="B1200" s="34"/>
      <c r="C1200" s="34"/>
      <c r="D1200" s="217"/>
    </row>
    <row r="1201" spans="1:4" x14ac:dyDescent="0.2">
      <c r="A1201" s="33"/>
      <c r="B1201" s="34"/>
      <c r="C1201" s="34"/>
      <c r="D1201" s="217"/>
    </row>
    <row r="1202" spans="1:4" x14ac:dyDescent="0.2">
      <c r="A1202" s="33"/>
      <c r="B1202" s="34"/>
      <c r="C1202" s="34"/>
      <c r="D1202" s="217"/>
    </row>
    <row r="1203" spans="1:4" x14ac:dyDescent="0.2">
      <c r="A1203" s="33"/>
      <c r="B1203" s="34"/>
      <c r="C1203" s="34"/>
      <c r="D1203" s="217"/>
    </row>
    <row r="1204" spans="1:4" x14ac:dyDescent="0.2">
      <c r="A1204" s="33"/>
      <c r="B1204" s="34"/>
      <c r="C1204" s="34"/>
      <c r="D1204" s="217"/>
    </row>
    <row r="1205" spans="1:4" x14ac:dyDescent="0.2">
      <c r="A1205" s="33"/>
      <c r="B1205" s="34"/>
      <c r="C1205" s="34"/>
      <c r="D1205" s="217"/>
    </row>
    <row r="1206" spans="1:4" x14ac:dyDescent="0.2">
      <c r="A1206" s="33"/>
      <c r="B1206" s="34"/>
      <c r="C1206" s="34"/>
      <c r="D1206" s="217"/>
    </row>
    <row r="1207" spans="1:4" x14ac:dyDescent="0.2">
      <c r="A1207" s="33"/>
      <c r="B1207" s="34"/>
      <c r="C1207" s="34"/>
      <c r="D1207" s="217"/>
    </row>
    <row r="1208" spans="1:4" x14ac:dyDescent="0.2">
      <c r="A1208" s="33"/>
      <c r="B1208" s="34"/>
      <c r="C1208" s="34"/>
      <c r="D1208" s="217"/>
    </row>
    <row r="1209" spans="1:4" x14ac:dyDescent="0.2">
      <c r="A1209" s="33"/>
      <c r="B1209" s="34"/>
      <c r="C1209" s="34"/>
      <c r="D1209" s="217"/>
    </row>
    <row r="1210" spans="1:4" x14ac:dyDescent="0.2">
      <c r="A1210" s="33"/>
      <c r="B1210" s="34"/>
      <c r="C1210" s="34"/>
      <c r="D1210" s="217"/>
    </row>
    <row r="1211" spans="1:4" x14ac:dyDescent="0.2">
      <c r="A1211" s="33"/>
      <c r="B1211" s="34"/>
      <c r="C1211" s="34"/>
      <c r="D1211" s="217"/>
    </row>
    <row r="1212" spans="1:4" x14ac:dyDescent="0.2">
      <c r="A1212" s="33"/>
      <c r="B1212" s="34"/>
      <c r="C1212" s="34"/>
      <c r="D1212" s="217"/>
    </row>
    <row r="1213" spans="1:4" x14ac:dyDescent="0.2">
      <c r="A1213" s="33"/>
      <c r="B1213" s="34"/>
      <c r="C1213" s="34"/>
      <c r="D1213" s="217"/>
    </row>
    <row r="1214" spans="1:4" x14ac:dyDescent="0.2">
      <c r="A1214" s="33"/>
      <c r="B1214" s="34"/>
      <c r="C1214" s="34"/>
      <c r="D1214" s="217"/>
    </row>
    <row r="1215" spans="1:4" x14ac:dyDescent="0.2">
      <c r="A1215" s="33"/>
      <c r="B1215" s="34"/>
      <c r="C1215" s="34"/>
      <c r="D1215" s="217"/>
    </row>
    <row r="1216" spans="1:4" x14ac:dyDescent="0.2">
      <c r="A1216" s="33"/>
      <c r="B1216" s="34"/>
      <c r="C1216" s="34"/>
      <c r="D1216" s="217"/>
    </row>
    <row r="1217" spans="1:4" x14ac:dyDescent="0.2">
      <c r="A1217" s="33"/>
      <c r="B1217" s="34"/>
      <c r="C1217" s="34"/>
      <c r="D1217" s="217"/>
    </row>
    <row r="1218" spans="1:4" x14ac:dyDescent="0.2">
      <c r="A1218" s="33"/>
      <c r="B1218" s="34"/>
      <c r="C1218" s="34"/>
      <c r="D1218" s="217"/>
    </row>
    <row r="1219" spans="1:4" x14ac:dyDescent="0.2">
      <c r="A1219" s="33"/>
      <c r="B1219" s="34"/>
      <c r="C1219" s="34"/>
      <c r="D1219" s="217"/>
    </row>
    <row r="1220" spans="1:4" x14ac:dyDescent="0.2">
      <c r="A1220" s="33"/>
      <c r="B1220" s="34"/>
      <c r="C1220" s="34"/>
      <c r="D1220" s="217"/>
    </row>
    <row r="1221" spans="1:4" x14ac:dyDescent="0.2">
      <c r="A1221" s="33"/>
      <c r="B1221" s="34"/>
      <c r="C1221" s="34"/>
      <c r="D1221" s="217"/>
    </row>
    <row r="1222" spans="1:4" x14ac:dyDescent="0.2">
      <c r="A1222" s="33"/>
      <c r="B1222" s="34"/>
      <c r="C1222" s="34"/>
      <c r="D1222" s="217"/>
    </row>
    <row r="1223" spans="1:4" x14ac:dyDescent="0.2">
      <c r="A1223" s="33"/>
      <c r="B1223" s="34"/>
      <c r="C1223" s="34"/>
      <c r="D1223" s="217"/>
    </row>
    <row r="1224" spans="1:4" x14ac:dyDescent="0.2">
      <c r="A1224" s="33"/>
      <c r="B1224" s="34"/>
      <c r="C1224" s="34"/>
      <c r="D1224" s="217"/>
    </row>
    <row r="1225" spans="1:4" x14ac:dyDescent="0.2">
      <c r="A1225" s="33"/>
      <c r="B1225" s="34"/>
      <c r="C1225" s="34"/>
      <c r="D1225" s="217"/>
    </row>
    <row r="1226" spans="1:4" x14ac:dyDescent="0.2">
      <c r="A1226" s="33"/>
      <c r="B1226" s="34"/>
      <c r="C1226" s="34"/>
      <c r="D1226" s="217"/>
    </row>
    <row r="1227" spans="1:4" x14ac:dyDescent="0.2">
      <c r="A1227" s="33"/>
      <c r="B1227" s="34"/>
      <c r="C1227" s="34"/>
      <c r="D1227" s="217"/>
    </row>
    <row r="1228" spans="1:4" x14ac:dyDescent="0.2">
      <c r="A1228" s="33"/>
      <c r="B1228" s="34"/>
      <c r="C1228" s="34"/>
      <c r="D1228" s="217"/>
    </row>
    <row r="1229" spans="1:4" x14ac:dyDescent="0.2">
      <c r="A1229" s="33"/>
      <c r="B1229" s="34"/>
      <c r="C1229" s="34"/>
      <c r="D1229" s="217"/>
    </row>
    <row r="1230" spans="1:4" x14ac:dyDescent="0.2">
      <c r="A1230" s="33"/>
      <c r="B1230" s="34"/>
      <c r="C1230" s="34"/>
      <c r="D1230" s="217"/>
    </row>
    <row r="1231" spans="1:4" x14ac:dyDescent="0.2">
      <c r="A1231" s="33"/>
      <c r="B1231" s="34"/>
      <c r="C1231" s="34"/>
      <c r="D1231" s="217"/>
    </row>
    <row r="1232" spans="1:4" x14ac:dyDescent="0.2">
      <c r="A1232" s="33"/>
      <c r="B1232" s="34"/>
      <c r="C1232" s="34"/>
      <c r="D1232" s="217"/>
    </row>
    <row r="1233" spans="1:4" x14ac:dyDescent="0.2">
      <c r="A1233" s="33"/>
      <c r="B1233" s="34"/>
      <c r="C1233" s="34"/>
      <c r="D1233" s="217"/>
    </row>
    <row r="1234" spans="1:4" x14ac:dyDescent="0.2">
      <c r="A1234" s="33"/>
      <c r="B1234" s="34"/>
      <c r="C1234" s="34"/>
      <c r="D1234" s="217"/>
    </row>
    <row r="1235" spans="1:4" x14ac:dyDescent="0.2">
      <c r="A1235" s="33"/>
      <c r="B1235" s="34"/>
      <c r="C1235" s="34"/>
      <c r="D1235" s="217"/>
    </row>
    <row r="1236" spans="1:4" x14ac:dyDescent="0.2">
      <c r="A1236" s="33"/>
      <c r="B1236" s="34"/>
      <c r="C1236" s="34"/>
      <c r="D1236" s="217"/>
    </row>
    <row r="1237" spans="1:4" x14ac:dyDescent="0.2">
      <c r="A1237" s="33"/>
      <c r="B1237" s="34"/>
      <c r="C1237" s="34"/>
      <c r="D1237" s="217"/>
    </row>
    <row r="1238" spans="1:4" x14ac:dyDescent="0.2">
      <c r="A1238" s="33"/>
      <c r="B1238" s="34"/>
      <c r="C1238" s="34"/>
      <c r="D1238" s="217"/>
    </row>
    <row r="1239" spans="1:4" x14ac:dyDescent="0.2">
      <c r="A1239" s="33"/>
      <c r="B1239" s="34"/>
      <c r="C1239" s="34"/>
      <c r="D1239" s="217"/>
    </row>
    <row r="1240" spans="1:4" x14ac:dyDescent="0.2">
      <c r="A1240" s="33"/>
      <c r="B1240" s="34"/>
      <c r="C1240" s="34"/>
      <c r="D1240" s="217"/>
    </row>
    <row r="1241" spans="1:4" x14ac:dyDescent="0.2">
      <c r="A1241" s="33"/>
      <c r="B1241" s="34"/>
      <c r="C1241" s="34"/>
      <c r="D1241" s="217"/>
    </row>
    <row r="1242" spans="1:4" x14ac:dyDescent="0.2">
      <c r="A1242" s="33"/>
      <c r="B1242" s="34"/>
      <c r="C1242" s="34"/>
      <c r="D1242" s="217"/>
    </row>
    <row r="1243" spans="1:4" x14ac:dyDescent="0.2">
      <c r="A1243" s="33"/>
      <c r="B1243" s="34"/>
      <c r="C1243" s="34"/>
      <c r="D1243" s="217"/>
    </row>
    <row r="1244" spans="1:4" x14ac:dyDescent="0.2">
      <c r="A1244" s="33"/>
      <c r="B1244" s="34"/>
      <c r="C1244" s="34"/>
      <c r="D1244" s="217"/>
    </row>
    <row r="1245" spans="1:4" x14ac:dyDescent="0.2">
      <c r="A1245" s="33"/>
      <c r="B1245" s="34"/>
      <c r="C1245" s="34"/>
      <c r="D1245" s="217"/>
    </row>
    <row r="1246" spans="1:4" x14ac:dyDescent="0.2">
      <c r="A1246" s="33"/>
      <c r="B1246" s="34"/>
      <c r="C1246" s="34"/>
      <c r="D1246" s="217"/>
    </row>
    <row r="1247" spans="1:4" x14ac:dyDescent="0.2">
      <c r="A1247" s="33"/>
      <c r="B1247" s="34"/>
      <c r="C1247" s="34"/>
      <c r="D1247" s="217"/>
    </row>
    <row r="1248" spans="1:4" x14ac:dyDescent="0.2">
      <c r="A1248" s="33"/>
      <c r="B1248" s="34"/>
      <c r="C1248" s="34"/>
      <c r="D1248" s="217"/>
    </row>
    <row r="1249" spans="1:4" x14ac:dyDescent="0.2">
      <c r="A1249" s="33"/>
      <c r="B1249" s="34"/>
      <c r="C1249" s="34"/>
      <c r="D1249" s="217"/>
    </row>
    <row r="1250" spans="1:4" x14ac:dyDescent="0.2">
      <c r="A1250" s="33"/>
      <c r="B1250" s="34"/>
      <c r="C1250" s="34"/>
      <c r="D1250" s="217"/>
    </row>
    <row r="1251" spans="1:4" x14ac:dyDescent="0.2">
      <c r="A1251" s="33"/>
      <c r="B1251" s="34"/>
      <c r="C1251" s="34"/>
      <c r="D1251" s="217"/>
    </row>
    <row r="1252" spans="1:4" x14ac:dyDescent="0.2">
      <c r="A1252" s="33"/>
      <c r="B1252" s="34"/>
      <c r="C1252" s="34"/>
      <c r="D1252" s="217"/>
    </row>
    <row r="1253" spans="1:4" x14ac:dyDescent="0.2">
      <c r="A1253" s="33"/>
      <c r="B1253" s="34"/>
      <c r="C1253" s="34"/>
      <c r="D1253" s="217"/>
    </row>
    <row r="1254" spans="1:4" x14ac:dyDescent="0.2">
      <c r="A1254" s="33"/>
      <c r="B1254" s="34"/>
      <c r="C1254" s="34"/>
      <c r="D1254" s="217"/>
    </row>
    <row r="1255" spans="1:4" x14ac:dyDescent="0.2">
      <c r="A1255" s="33"/>
      <c r="B1255" s="34"/>
      <c r="C1255" s="34"/>
      <c r="D1255" s="217"/>
    </row>
    <row r="1256" spans="1:4" x14ac:dyDescent="0.2">
      <c r="A1256" s="33"/>
      <c r="B1256" s="34"/>
      <c r="C1256" s="34"/>
      <c r="D1256" s="217"/>
    </row>
    <row r="1257" spans="1:4" x14ac:dyDescent="0.2">
      <c r="A1257" s="33"/>
      <c r="B1257" s="34"/>
      <c r="C1257" s="34"/>
      <c r="D1257" s="217"/>
    </row>
    <row r="1258" spans="1:4" x14ac:dyDescent="0.2">
      <c r="A1258" s="33"/>
      <c r="B1258" s="34"/>
      <c r="C1258" s="34"/>
      <c r="D1258" s="217"/>
    </row>
    <row r="1259" spans="1:4" x14ac:dyDescent="0.2">
      <c r="A1259" s="33"/>
      <c r="B1259" s="34"/>
      <c r="C1259" s="34"/>
      <c r="D1259" s="217"/>
    </row>
    <row r="1260" spans="1:4" x14ac:dyDescent="0.2">
      <c r="A1260" s="33"/>
      <c r="B1260" s="34"/>
      <c r="C1260" s="34"/>
      <c r="D1260" s="217"/>
    </row>
    <row r="1261" spans="1:4" x14ac:dyDescent="0.2">
      <c r="A1261" s="33"/>
      <c r="B1261" s="34"/>
      <c r="C1261" s="34"/>
      <c r="D1261" s="217"/>
    </row>
    <row r="1262" spans="1:4" x14ac:dyDescent="0.2">
      <c r="A1262" s="33"/>
      <c r="B1262" s="34"/>
      <c r="C1262" s="34"/>
      <c r="D1262" s="217"/>
    </row>
    <row r="1263" spans="1:4" x14ac:dyDescent="0.2">
      <c r="A1263" s="33"/>
      <c r="B1263" s="34"/>
      <c r="C1263" s="34"/>
      <c r="D1263" s="217"/>
    </row>
    <row r="1264" spans="1:4" x14ac:dyDescent="0.2">
      <c r="A1264" s="33"/>
      <c r="B1264" s="34"/>
      <c r="C1264" s="34"/>
      <c r="D1264" s="217"/>
    </row>
    <row r="1265" spans="1:4" x14ac:dyDescent="0.2">
      <c r="A1265" s="33"/>
      <c r="B1265" s="34"/>
      <c r="C1265" s="34"/>
      <c r="D1265" s="217"/>
    </row>
    <row r="1266" spans="1:4" x14ac:dyDescent="0.2">
      <c r="A1266" s="33"/>
      <c r="B1266" s="34"/>
      <c r="C1266" s="34"/>
      <c r="D1266" s="217"/>
    </row>
    <row r="1267" spans="1:4" x14ac:dyDescent="0.2">
      <c r="A1267" s="33"/>
      <c r="B1267" s="34"/>
      <c r="C1267" s="34"/>
      <c r="D1267" s="217"/>
    </row>
    <row r="1268" spans="1:4" x14ac:dyDescent="0.2">
      <c r="A1268" s="33"/>
      <c r="B1268" s="34"/>
      <c r="C1268" s="34"/>
      <c r="D1268" s="217"/>
    </row>
    <row r="1269" spans="1:4" x14ac:dyDescent="0.2">
      <c r="A1269" s="33"/>
      <c r="B1269" s="34"/>
      <c r="C1269" s="34"/>
      <c r="D1269" s="217"/>
    </row>
    <row r="1270" spans="1:4" x14ac:dyDescent="0.2">
      <c r="A1270" s="33"/>
      <c r="B1270" s="34"/>
      <c r="C1270" s="34"/>
      <c r="D1270" s="217"/>
    </row>
    <row r="1271" spans="1:4" x14ac:dyDescent="0.2">
      <c r="A1271" s="33"/>
      <c r="B1271" s="34"/>
      <c r="C1271" s="34"/>
      <c r="D1271" s="217"/>
    </row>
    <row r="1272" spans="1:4" x14ac:dyDescent="0.2">
      <c r="A1272" s="33"/>
      <c r="B1272" s="34"/>
      <c r="C1272" s="34"/>
      <c r="D1272" s="217"/>
    </row>
    <row r="1273" spans="1:4" x14ac:dyDescent="0.2">
      <c r="A1273" s="33"/>
      <c r="B1273" s="34"/>
      <c r="C1273" s="34"/>
      <c r="D1273" s="217"/>
    </row>
    <row r="1274" spans="1:4" x14ac:dyDescent="0.2">
      <c r="A1274" s="33"/>
      <c r="B1274" s="34"/>
      <c r="C1274" s="34"/>
      <c r="D1274" s="217"/>
    </row>
    <row r="1275" spans="1:4" x14ac:dyDescent="0.2">
      <c r="A1275" s="33"/>
      <c r="B1275" s="34"/>
      <c r="C1275" s="34"/>
      <c r="D1275" s="217"/>
    </row>
    <row r="1276" spans="1:4" x14ac:dyDescent="0.2">
      <c r="A1276" s="33"/>
      <c r="B1276" s="34"/>
      <c r="C1276" s="34"/>
      <c r="D1276" s="217"/>
    </row>
    <row r="1277" spans="1:4" x14ac:dyDescent="0.2">
      <c r="A1277" s="33"/>
      <c r="B1277" s="34"/>
      <c r="C1277" s="34"/>
      <c r="D1277" s="217"/>
    </row>
    <row r="1278" spans="1:4" x14ac:dyDescent="0.2">
      <c r="A1278" s="33"/>
      <c r="B1278" s="34"/>
      <c r="C1278" s="34"/>
      <c r="D1278" s="217"/>
    </row>
    <row r="1279" spans="1:4" x14ac:dyDescent="0.2">
      <c r="A1279" s="33"/>
      <c r="B1279" s="34"/>
      <c r="C1279" s="34"/>
      <c r="D1279" s="217"/>
    </row>
    <row r="1280" spans="1:4" x14ac:dyDescent="0.2">
      <c r="A1280" s="33"/>
      <c r="B1280" s="34"/>
      <c r="C1280" s="34"/>
      <c r="D1280" s="217"/>
    </row>
    <row r="1281" spans="1:4" x14ac:dyDescent="0.2">
      <c r="A1281" s="33"/>
      <c r="B1281" s="34"/>
      <c r="C1281" s="34"/>
      <c r="D1281" s="217"/>
    </row>
  </sheetData>
  <phoneticPr fontId="0" type="noConversion"/>
  <pageMargins left="0.70866141732283472" right="0.11811023622047245" top="0.43307086614173229" bottom="0.59055118110236227" header="0.19685039370078741" footer="0.51181102362204722"/>
  <pageSetup paperSize="9" scale="90" orientation="landscape" r:id="rId1"/>
  <headerFooter alignWithMargins="0"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8"/>
  <sheetViews>
    <sheetView topLeftCell="A307" zoomScaleNormal="100" zoomScaleSheetLayoutView="100" workbookViewId="0">
      <selection activeCell="O18" sqref="O18"/>
    </sheetView>
  </sheetViews>
  <sheetFormatPr defaultRowHeight="11.25" outlineLevelRow="2" x14ac:dyDescent="0.2"/>
  <cols>
    <col min="1" max="1" width="7.42578125" style="39" customWidth="1"/>
    <col min="2" max="2" width="9.140625" style="77"/>
    <col min="3" max="3" width="38.140625" style="78" customWidth="1"/>
    <col min="4" max="4" width="8.42578125" style="39" hidden="1" customWidth="1"/>
    <col min="5" max="5" width="7.85546875" style="39" hidden="1" customWidth="1"/>
    <col min="6" max="6" width="10.7109375" style="39" customWidth="1"/>
    <col min="7" max="7" width="11.28515625" style="39" customWidth="1"/>
    <col min="8" max="12" width="11.5703125" style="39" customWidth="1"/>
    <col min="13" max="16384" width="9.140625" style="39"/>
  </cols>
  <sheetData>
    <row r="1" spans="1:12" ht="12" thickBot="1" x14ac:dyDescent="0.25">
      <c r="C1" s="122"/>
      <c r="D1" s="218"/>
      <c r="E1" s="218"/>
      <c r="F1" s="218"/>
      <c r="G1" s="218"/>
      <c r="H1" s="1"/>
      <c r="I1" s="1"/>
      <c r="J1" s="1"/>
      <c r="K1" s="1"/>
    </row>
    <row r="2" spans="1:12" ht="30" customHeight="1" thickTop="1" x14ac:dyDescent="0.3">
      <c r="A2" s="123"/>
      <c r="B2" s="447" t="s">
        <v>169</v>
      </c>
      <c r="C2" s="448" t="s">
        <v>288</v>
      </c>
      <c r="D2" s="204"/>
      <c r="E2" s="204"/>
      <c r="F2" s="204"/>
      <c r="G2" s="204"/>
      <c r="H2" s="454"/>
      <c r="I2" s="454"/>
      <c r="J2" s="454"/>
      <c r="K2" s="272"/>
    </row>
    <row r="3" spans="1:12" ht="11.25" customHeight="1" thickBot="1" x14ac:dyDescent="0.25">
      <c r="A3" s="118"/>
      <c r="B3" s="119"/>
      <c r="C3" s="121"/>
      <c r="D3" s="120"/>
      <c r="E3" s="120"/>
      <c r="F3" s="120"/>
      <c r="G3" s="120"/>
      <c r="H3" s="120"/>
      <c r="I3" s="120"/>
      <c r="J3" s="120"/>
      <c r="K3" s="273"/>
    </row>
    <row r="4" spans="1:12" ht="12" customHeight="1" thickTop="1" thickBot="1" x14ac:dyDescent="0.25">
      <c r="A4" s="112"/>
      <c r="B4" s="101"/>
      <c r="C4" s="102"/>
      <c r="D4" s="103"/>
      <c r="E4" s="205"/>
      <c r="F4" s="205"/>
      <c r="G4" s="205"/>
      <c r="H4" s="205"/>
      <c r="I4" s="205"/>
      <c r="J4" s="205"/>
      <c r="K4" s="205"/>
    </row>
    <row r="5" spans="1:12" ht="20.25" hidden="1" customHeight="1" thickTop="1" x14ac:dyDescent="0.2">
      <c r="A5" s="52"/>
      <c r="B5" s="53"/>
      <c r="C5" s="46"/>
      <c r="D5" s="37"/>
      <c r="E5" s="37"/>
      <c r="F5" s="37"/>
      <c r="G5" s="37"/>
      <c r="H5" s="37"/>
      <c r="I5" s="37"/>
      <c r="J5" s="37"/>
      <c r="K5" s="37"/>
    </row>
    <row r="6" spans="1:12" ht="23.25" hidden="1" customHeight="1" thickTop="1" thickBot="1" x14ac:dyDescent="0.25">
      <c r="A6" s="2"/>
      <c r="B6" s="53"/>
      <c r="C6" s="46"/>
      <c r="D6" s="2"/>
      <c r="E6" s="2"/>
      <c r="F6" s="2"/>
      <c r="G6" s="2"/>
      <c r="H6" s="2"/>
      <c r="I6" s="2"/>
      <c r="J6" s="2"/>
      <c r="K6" s="2"/>
    </row>
    <row r="7" spans="1:12" ht="0.75" hidden="1" customHeight="1" thickBot="1" x14ac:dyDescent="0.25">
      <c r="A7" s="52"/>
      <c r="B7" s="53"/>
      <c r="C7" s="46"/>
      <c r="D7" s="54"/>
      <c r="E7" s="54"/>
      <c r="F7" s="54"/>
      <c r="G7" s="54"/>
      <c r="H7" s="54"/>
      <c r="I7" s="54"/>
      <c r="J7" s="54"/>
      <c r="K7" s="54"/>
    </row>
    <row r="8" spans="1:12" ht="23.25" thickTop="1" x14ac:dyDescent="0.2">
      <c r="A8" s="124" t="s">
        <v>56</v>
      </c>
      <c r="B8" s="125"/>
      <c r="C8" s="126"/>
      <c r="D8" s="147"/>
      <c r="E8" s="147"/>
      <c r="F8" s="148" t="s">
        <v>240</v>
      </c>
      <c r="G8" s="148" t="s">
        <v>278</v>
      </c>
      <c r="H8" s="148" t="s">
        <v>186</v>
      </c>
      <c r="I8" s="148" t="s">
        <v>271</v>
      </c>
      <c r="J8" s="148" t="s">
        <v>230</v>
      </c>
      <c r="K8" s="148" t="s">
        <v>244</v>
      </c>
      <c r="L8" s="148" t="s">
        <v>279</v>
      </c>
    </row>
    <row r="9" spans="1:12" ht="12" customHeight="1" x14ac:dyDescent="0.2">
      <c r="A9" s="55"/>
      <c r="B9" s="56"/>
      <c r="C9" s="36"/>
      <c r="D9" s="206"/>
      <c r="E9" s="206"/>
      <c r="F9" s="271"/>
      <c r="G9" s="271"/>
      <c r="H9" s="271" t="s">
        <v>172</v>
      </c>
      <c r="I9" s="271" t="s">
        <v>172</v>
      </c>
      <c r="J9" s="271" t="s">
        <v>172</v>
      </c>
      <c r="K9" s="271" t="s">
        <v>172</v>
      </c>
      <c r="L9" s="271" t="s">
        <v>172</v>
      </c>
    </row>
    <row r="10" spans="1:12" ht="12" customHeight="1" x14ac:dyDescent="0.2">
      <c r="A10" s="340" t="s">
        <v>249</v>
      </c>
      <c r="B10" s="341"/>
      <c r="C10" s="342"/>
      <c r="D10" s="343"/>
      <c r="E10" s="343"/>
      <c r="F10" s="343">
        <v>89296.57</v>
      </c>
      <c r="G10" s="343">
        <v>88785</v>
      </c>
      <c r="H10" s="343">
        <v>89360</v>
      </c>
      <c r="I10" s="343">
        <v>88060</v>
      </c>
      <c r="J10" s="343">
        <v>90435</v>
      </c>
      <c r="K10" s="343">
        <v>90435</v>
      </c>
      <c r="L10" s="343">
        <v>91490</v>
      </c>
    </row>
    <row r="11" spans="1:12" ht="12" customHeight="1" x14ac:dyDescent="0.2">
      <c r="A11" s="58"/>
      <c r="B11" s="59">
        <v>610</v>
      </c>
      <c r="C11" s="60" t="s">
        <v>63</v>
      </c>
      <c r="D11" s="277">
        <v>1400000</v>
      </c>
      <c r="E11" s="277">
        <v>1450000</v>
      </c>
      <c r="F11" s="277">
        <v>46080.09</v>
      </c>
      <c r="G11" s="277">
        <v>48620</v>
      </c>
      <c r="H11" s="277">
        <v>45500</v>
      </c>
      <c r="I11" s="277">
        <v>45500</v>
      </c>
      <c r="J11" s="277">
        <v>46100</v>
      </c>
      <c r="K11" s="277">
        <v>46100</v>
      </c>
      <c r="L11" s="277">
        <v>46500</v>
      </c>
    </row>
    <row r="12" spans="1:12" ht="12" hidden="1" customHeight="1" outlineLevel="2" x14ac:dyDescent="0.2">
      <c r="A12" s="61"/>
      <c r="B12" s="56">
        <v>611</v>
      </c>
      <c r="C12" s="36" t="s">
        <v>64</v>
      </c>
      <c r="D12" s="263"/>
      <c r="E12" s="263"/>
      <c r="F12" s="263"/>
      <c r="G12" s="263"/>
      <c r="H12" s="263"/>
      <c r="I12" s="263"/>
      <c r="J12" s="263"/>
      <c r="K12" s="263"/>
      <c r="L12" s="263"/>
    </row>
    <row r="13" spans="1:12" ht="12" hidden="1" customHeight="1" outlineLevel="2" x14ac:dyDescent="0.2">
      <c r="A13" s="55"/>
      <c r="B13" s="56">
        <v>612</v>
      </c>
      <c r="C13" s="36" t="s">
        <v>65</v>
      </c>
      <c r="D13" s="263"/>
      <c r="E13" s="263"/>
      <c r="F13" s="263"/>
      <c r="G13" s="263"/>
      <c r="H13" s="263"/>
      <c r="I13" s="263"/>
      <c r="J13" s="263"/>
      <c r="K13" s="263"/>
      <c r="L13" s="263"/>
    </row>
    <row r="14" spans="1:12" ht="12" hidden="1" customHeight="1" outlineLevel="2" x14ac:dyDescent="0.2">
      <c r="A14" s="55"/>
      <c r="B14" s="35">
        <v>614</v>
      </c>
      <c r="C14" s="36" t="s">
        <v>28</v>
      </c>
      <c r="D14" s="263"/>
      <c r="E14" s="263"/>
      <c r="F14" s="263"/>
      <c r="G14" s="263"/>
      <c r="H14" s="263"/>
      <c r="I14" s="263"/>
      <c r="J14" s="263"/>
      <c r="K14" s="263"/>
      <c r="L14" s="263"/>
    </row>
    <row r="15" spans="1:12" ht="12" customHeight="1" outlineLevel="2" x14ac:dyDescent="0.2">
      <c r="A15" s="55"/>
      <c r="B15" s="35">
        <v>610</v>
      </c>
      <c r="C15" s="36" t="s">
        <v>183</v>
      </c>
      <c r="D15" s="263"/>
      <c r="E15" s="263"/>
      <c r="F15" s="263" t="s">
        <v>169</v>
      </c>
      <c r="G15" s="263">
        <v>637.77</v>
      </c>
      <c r="H15" s="263">
        <v>0</v>
      </c>
      <c r="I15" s="263">
        <v>0</v>
      </c>
      <c r="J15" s="263">
        <v>0</v>
      </c>
      <c r="K15" s="263">
        <v>0</v>
      </c>
      <c r="L15" s="263">
        <v>0</v>
      </c>
    </row>
    <row r="16" spans="1:12" ht="12" customHeight="1" outlineLevel="2" x14ac:dyDescent="0.2">
      <c r="A16" s="55"/>
      <c r="B16" s="35">
        <v>610</v>
      </c>
      <c r="C16" s="36" t="s">
        <v>196</v>
      </c>
      <c r="D16" s="263"/>
      <c r="E16" s="263"/>
      <c r="F16" s="263"/>
      <c r="G16" s="263">
        <v>0</v>
      </c>
      <c r="H16" s="263">
        <v>0</v>
      </c>
      <c r="I16" s="263">
        <v>0</v>
      </c>
      <c r="J16" s="263">
        <v>0</v>
      </c>
      <c r="K16" s="263">
        <v>0</v>
      </c>
      <c r="L16" s="263">
        <v>0</v>
      </c>
    </row>
    <row r="17" spans="1:12" ht="12" customHeight="1" outlineLevel="2" x14ac:dyDescent="0.2">
      <c r="A17" s="55"/>
      <c r="B17" s="35">
        <v>637</v>
      </c>
      <c r="C17" s="36" t="s">
        <v>226</v>
      </c>
      <c r="D17" s="278"/>
      <c r="E17" s="278"/>
      <c r="F17" s="278"/>
      <c r="G17" s="278">
        <v>0</v>
      </c>
      <c r="H17" s="278">
        <v>0</v>
      </c>
      <c r="I17" s="278">
        <v>0</v>
      </c>
      <c r="J17" s="278">
        <v>0</v>
      </c>
      <c r="K17" s="278">
        <v>0</v>
      </c>
      <c r="L17" s="278">
        <v>0</v>
      </c>
    </row>
    <row r="18" spans="1:12" ht="12" customHeight="1" outlineLevel="2" x14ac:dyDescent="0.2">
      <c r="A18" s="55"/>
      <c r="B18" s="35">
        <v>637</v>
      </c>
      <c r="C18" s="36" t="s">
        <v>227</v>
      </c>
      <c r="D18" s="278"/>
      <c r="E18" s="278"/>
      <c r="F18" s="278">
        <v>342.14</v>
      </c>
      <c r="G18" s="278">
        <v>0</v>
      </c>
      <c r="H18" s="278">
        <v>0</v>
      </c>
      <c r="I18" s="278">
        <v>0</v>
      </c>
      <c r="J18" s="278">
        <v>0</v>
      </c>
      <c r="K18" s="278">
        <v>0</v>
      </c>
      <c r="L18" s="278">
        <v>0</v>
      </c>
    </row>
    <row r="19" spans="1:12" s="65" customFormat="1" ht="12" customHeight="1" x14ac:dyDescent="0.2">
      <c r="A19" s="62"/>
      <c r="B19" s="63">
        <v>620</v>
      </c>
      <c r="C19" s="64" t="s">
        <v>44</v>
      </c>
      <c r="D19" s="277">
        <v>480000</v>
      </c>
      <c r="E19" s="277">
        <v>490000</v>
      </c>
      <c r="F19" s="277">
        <v>17373.080000000002</v>
      </c>
      <c r="G19" s="277">
        <v>18551.25</v>
      </c>
      <c r="H19" s="277">
        <v>17010</v>
      </c>
      <c r="I19" s="277">
        <v>17010</v>
      </c>
      <c r="J19" s="277">
        <v>17075</v>
      </c>
      <c r="K19" s="277">
        <v>17075</v>
      </c>
      <c r="L19" s="277">
        <v>17690</v>
      </c>
    </row>
    <row r="20" spans="1:12" ht="12" hidden="1" customHeight="1" outlineLevel="1" x14ac:dyDescent="0.2">
      <c r="A20" s="55"/>
      <c r="B20" s="56">
        <v>621</v>
      </c>
      <c r="C20" s="36" t="s">
        <v>66</v>
      </c>
      <c r="D20" s="263"/>
      <c r="E20" s="263"/>
      <c r="F20" s="263"/>
      <c r="G20" s="263"/>
      <c r="H20" s="263"/>
      <c r="I20" s="263"/>
      <c r="J20" s="263"/>
      <c r="K20" s="263"/>
      <c r="L20" s="263"/>
    </row>
    <row r="21" spans="1:12" ht="12" hidden="1" customHeight="1" outlineLevel="1" x14ac:dyDescent="0.2">
      <c r="A21" s="55"/>
      <c r="B21" s="56">
        <v>623</v>
      </c>
      <c r="C21" s="36" t="s">
        <v>67</v>
      </c>
      <c r="D21" s="263"/>
      <c r="E21" s="263"/>
      <c r="F21" s="263"/>
      <c r="G21" s="263"/>
      <c r="H21" s="263"/>
      <c r="I21" s="263"/>
      <c r="J21" s="263"/>
      <c r="K21" s="263"/>
      <c r="L21" s="263"/>
    </row>
    <row r="22" spans="1:12" ht="12" hidden="1" customHeight="1" outlineLevel="1" x14ac:dyDescent="0.2">
      <c r="A22" s="55"/>
      <c r="B22" s="56" t="s">
        <v>4</v>
      </c>
      <c r="C22" s="36" t="s">
        <v>68</v>
      </c>
      <c r="D22" s="263"/>
      <c r="E22" s="263"/>
      <c r="F22" s="263"/>
      <c r="G22" s="263"/>
      <c r="H22" s="263"/>
      <c r="I22" s="263"/>
      <c r="J22" s="263"/>
      <c r="K22" s="263"/>
      <c r="L22" s="263"/>
    </row>
    <row r="23" spans="1:12" ht="12" hidden="1" customHeight="1" outlineLevel="1" x14ac:dyDescent="0.2">
      <c r="A23" s="55"/>
      <c r="B23" s="56" t="s">
        <v>5</v>
      </c>
      <c r="C23" s="36" t="s">
        <v>69</v>
      </c>
      <c r="D23" s="263"/>
      <c r="E23" s="263"/>
      <c r="F23" s="263"/>
      <c r="G23" s="263"/>
      <c r="H23" s="263"/>
      <c r="I23" s="263"/>
      <c r="J23" s="263"/>
      <c r="K23" s="263"/>
      <c r="L23" s="263"/>
    </row>
    <row r="24" spans="1:12" ht="12" hidden="1" customHeight="1" outlineLevel="1" x14ac:dyDescent="0.2">
      <c r="A24" s="55"/>
      <c r="B24" s="35">
        <v>625003</v>
      </c>
      <c r="C24" s="36" t="s">
        <v>70</v>
      </c>
      <c r="D24" s="263"/>
      <c r="E24" s="263"/>
      <c r="F24" s="263"/>
      <c r="G24" s="263"/>
      <c r="H24" s="263"/>
      <c r="I24" s="263"/>
      <c r="J24" s="263"/>
      <c r="K24" s="263"/>
      <c r="L24" s="263"/>
    </row>
    <row r="25" spans="1:12" ht="12" hidden="1" customHeight="1" outlineLevel="1" x14ac:dyDescent="0.2">
      <c r="A25" s="55"/>
      <c r="B25" s="35">
        <v>625004</v>
      </c>
      <c r="C25" s="36" t="s">
        <v>71</v>
      </c>
      <c r="D25" s="263"/>
      <c r="E25" s="263"/>
      <c r="F25" s="263"/>
      <c r="G25" s="263"/>
      <c r="H25" s="263"/>
      <c r="I25" s="263"/>
      <c r="J25" s="263"/>
      <c r="K25" s="263"/>
      <c r="L25" s="263"/>
    </row>
    <row r="26" spans="1:12" ht="12" hidden="1" customHeight="1" outlineLevel="1" x14ac:dyDescent="0.2">
      <c r="A26" s="55"/>
      <c r="B26" s="35">
        <v>625005</v>
      </c>
      <c r="C26" s="36" t="s">
        <v>72</v>
      </c>
      <c r="D26" s="263"/>
      <c r="E26" s="263"/>
      <c r="F26" s="263"/>
      <c r="G26" s="263"/>
      <c r="H26" s="263"/>
      <c r="I26" s="263"/>
      <c r="J26" s="263"/>
      <c r="K26" s="263"/>
      <c r="L26" s="263"/>
    </row>
    <row r="27" spans="1:12" ht="12" hidden="1" customHeight="1" outlineLevel="1" x14ac:dyDescent="0.2">
      <c r="A27" s="55"/>
      <c r="B27" s="35">
        <v>625007</v>
      </c>
      <c r="C27" s="36" t="s">
        <v>73</v>
      </c>
      <c r="D27" s="263"/>
      <c r="E27" s="263"/>
      <c r="F27" s="263"/>
      <c r="G27" s="263"/>
      <c r="H27" s="263"/>
      <c r="I27" s="263"/>
      <c r="J27" s="263"/>
      <c r="K27" s="263"/>
      <c r="L27" s="263"/>
    </row>
    <row r="28" spans="1:12" ht="12" hidden="1" customHeight="1" outlineLevel="1" x14ac:dyDescent="0.2">
      <c r="A28" s="55"/>
      <c r="B28" s="56">
        <v>627</v>
      </c>
      <c r="C28" s="36" t="s">
        <v>74</v>
      </c>
      <c r="D28" s="263"/>
      <c r="E28" s="263"/>
      <c r="F28" s="263"/>
      <c r="G28" s="263"/>
      <c r="H28" s="263"/>
      <c r="I28" s="263"/>
      <c r="J28" s="263"/>
      <c r="K28" s="263"/>
      <c r="L28" s="263"/>
    </row>
    <row r="29" spans="1:12" ht="12" hidden="1" customHeight="1" outlineLevel="1" x14ac:dyDescent="0.2">
      <c r="A29" s="55"/>
      <c r="B29" s="56"/>
      <c r="C29" s="36"/>
      <c r="D29" s="263"/>
      <c r="E29" s="263"/>
      <c r="F29" s="263"/>
      <c r="G29" s="263"/>
      <c r="H29" s="263"/>
      <c r="I29" s="263"/>
      <c r="J29" s="263"/>
      <c r="K29" s="263"/>
      <c r="L29" s="263"/>
    </row>
    <row r="30" spans="1:12" s="68" customFormat="1" ht="12" customHeight="1" collapsed="1" x14ac:dyDescent="0.15">
      <c r="A30" s="66"/>
      <c r="B30" s="59">
        <v>630</v>
      </c>
      <c r="C30" s="67" t="s">
        <v>6</v>
      </c>
      <c r="D30" s="277">
        <v>1300</v>
      </c>
      <c r="E30" s="277">
        <v>1350000</v>
      </c>
      <c r="F30" s="277"/>
      <c r="G30" s="277">
        <v>34667.230000000003</v>
      </c>
      <c r="H30" s="277">
        <v>26850</v>
      </c>
      <c r="I30" s="277">
        <v>25550</v>
      </c>
      <c r="J30" s="277">
        <v>27260</v>
      </c>
      <c r="K30" s="277">
        <v>27260</v>
      </c>
      <c r="L30" s="277">
        <v>27300</v>
      </c>
    </row>
    <row r="31" spans="1:12" s="68" customFormat="1" ht="12" customHeight="1" x14ac:dyDescent="0.2">
      <c r="A31" s="99" t="s">
        <v>54</v>
      </c>
      <c r="B31" s="198">
        <v>631</v>
      </c>
      <c r="C31" s="274" t="s">
        <v>38</v>
      </c>
      <c r="D31" s="277">
        <v>6000</v>
      </c>
      <c r="E31" s="277">
        <v>7000</v>
      </c>
      <c r="F31" s="277">
        <v>0</v>
      </c>
      <c r="G31" s="277">
        <v>0</v>
      </c>
      <c r="H31" s="277">
        <v>0</v>
      </c>
      <c r="I31" s="277">
        <v>0</v>
      </c>
      <c r="J31" s="277">
        <v>0</v>
      </c>
      <c r="K31" s="277">
        <v>0</v>
      </c>
      <c r="L31" s="277">
        <v>0</v>
      </c>
    </row>
    <row r="32" spans="1:12" ht="12" hidden="1" customHeight="1" outlineLevel="1" x14ac:dyDescent="0.2">
      <c r="A32" s="55"/>
      <c r="B32" s="96" t="s">
        <v>7</v>
      </c>
      <c r="C32" s="275" t="s">
        <v>75</v>
      </c>
      <c r="D32" s="263"/>
      <c r="E32" s="263"/>
      <c r="F32" s="263"/>
      <c r="G32" s="263"/>
      <c r="H32" s="263"/>
      <c r="I32" s="263"/>
      <c r="J32" s="263"/>
      <c r="K32" s="263"/>
      <c r="L32" s="263"/>
    </row>
    <row r="33" spans="1:12" s="68" customFormat="1" ht="12" customHeight="1" collapsed="1" x14ac:dyDescent="0.15">
      <c r="A33" s="66"/>
      <c r="B33" s="198">
        <v>632</v>
      </c>
      <c r="C33" s="276" t="s">
        <v>39</v>
      </c>
      <c r="D33" s="277">
        <v>300000</v>
      </c>
      <c r="E33" s="277">
        <v>350000</v>
      </c>
      <c r="F33" s="277">
        <v>8721.18</v>
      </c>
      <c r="G33" s="277">
        <v>8037.81</v>
      </c>
      <c r="H33" s="277">
        <v>8200</v>
      </c>
      <c r="I33" s="277">
        <v>6900</v>
      </c>
      <c r="J33" s="277">
        <v>8500</v>
      </c>
      <c r="K33" s="277">
        <v>8500</v>
      </c>
      <c r="L33" s="277">
        <v>8500</v>
      </c>
    </row>
    <row r="34" spans="1:12" ht="12" hidden="1" customHeight="1" outlineLevel="1" x14ac:dyDescent="0.2">
      <c r="A34" s="55"/>
      <c r="B34" s="97">
        <v>632001</v>
      </c>
      <c r="C34" s="94" t="s">
        <v>76</v>
      </c>
      <c r="D34" s="263"/>
      <c r="E34" s="263"/>
      <c r="F34" s="263"/>
      <c r="G34" s="263"/>
      <c r="H34" s="263"/>
      <c r="I34" s="263"/>
      <c r="J34" s="263"/>
      <c r="K34" s="263"/>
      <c r="L34" s="263"/>
    </row>
    <row r="35" spans="1:12" ht="12" hidden="1" customHeight="1" outlineLevel="1" x14ac:dyDescent="0.2">
      <c r="A35" s="55"/>
      <c r="B35" s="97" t="s">
        <v>26</v>
      </c>
      <c r="C35" s="94" t="s">
        <v>76</v>
      </c>
      <c r="D35" s="263"/>
      <c r="E35" s="263"/>
      <c r="F35" s="263"/>
      <c r="G35" s="263"/>
      <c r="H35" s="263"/>
      <c r="I35" s="263"/>
      <c r="J35" s="263"/>
      <c r="K35" s="263"/>
      <c r="L35" s="263"/>
    </row>
    <row r="36" spans="1:12" ht="12" hidden="1" customHeight="1" outlineLevel="1" x14ac:dyDescent="0.2">
      <c r="A36" s="55"/>
      <c r="B36" s="97">
        <v>632002</v>
      </c>
      <c r="C36" s="94" t="s">
        <v>77</v>
      </c>
      <c r="D36" s="263"/>
      <c r="E36" s="263"/>
      <c r="F36" s="263"/>
      <c r="G36" s="263"/>
      <c r="H36" s="263"/>
      <c r="I36" s="263"/>
      <c r="J36" s="263"/>
      <c r="K36" s="263"/>
      <c r="L36" s="263"/>
    </row>
    <row r="37" spans="1:12" hidden="1" outlineLevel="1" x14ac:dyDescent="0.2">
      <c r="A37" s="55"/>
      <c r="B37" s="97">
        <v>632003</v>
      </c>
      <c r="C37" s="94" t="s">
        <v>78</v>
      </c>
      <c r="D37" s="263"/>
      <c r="E37" s="263"/>
      <c r="F37" s="263"/>
      <c r="G37" s="263"/>
      <c r="H37" s="263"/>
      <c r="I37" s="263"/>
      <c r="J37" s="263"/>
      <c r="K37" s="263"/>
      <c r="L37" s="263"/>
    </row>
    <row r="38" spans="1:12" s="68" customFormat="1" ht="12" customHeight="1" collapsed="1" x14ac:dyDescent="0.15">
      <c r="A38" s="66"/>
      <c r="B38" s="198">
        <v>633</v>
      </c>
      <c r="C38" s="199" t="s">
        <v>40</v>
      </c>
      <c r="D38" s="277"/>
      <c r="E38" s="277"/>
      <c r="F38" s="277">
        <v>1955.29</v>
      </c>
      <c r="G38" s="277">
        <v>4474.8599999999997</v>
      </c>
      <c r="H38" s="277">
        <v>4340</v>
      </c>
      <c r="I38" s="277">
        <v>4340</v>
      </c>
      <c r="J38" s="277">
        <f>SUM(J39:J44)</f>
        <v>4420</v>
      </c>
      <c r="K38" s="277">
        <f>SUM(K39:K44)</f>
        <v>4420</v>
      </c>
      <c r="L38" s="277">
        <f>SUM(L39:L44)</f>
        <v>4420</v>
      </c>
    </row>
    <row r="39" spans="1:12" ht="12" customHeight="1" outlineLevel="1" x14ac:dyDescent="0.2">
      <c r="A39" s="55"/>
      <c r="B39" s="97">
        <v>633001</v>
      </c>
      <c r="C39" s="94" t="s">
        <v>79</v>
      </c>
      <c r="D39" s="263">
        <v>100000</v>
      </c>
      <c r="E39" s="263">
        <v>150000</v>
      </c>
      <c r="F39" s="263">
        <v>0</v>
      </c>
      <c r="G39" s="263">
        <v>0</v>
      </c>
      <c r="H39" s="263">
        <v>0</v>
      </c>
      <c r="I39" s="263">
        <v>0</v>
      </c>
      <c r="J39" s="263">
        <v>0</v>
      </c>
      <c r="K39" s="263">
        <v>0</v>
      </c>
      <c r="L39" s="263">
        <v>0</v>
      </c>
    </row>
    <row r="40" spans="1:12" ht="12" customHeight="1" outlineLevel="1" x14ac:dyDescent="0.2">
      <c r="A40" s="55"/>
      <c r="B40" s="97">
        <v>633006</v>
      </c>
      <c r="C40" s="94" t="s">
        <v>80</v>
      </c>
      <c r="D40" s="263">
        <v>120000</v>
      </c>
      <c r="E40" s="263">
        <v>130000</v>
      </c>
      <c r="F40" s="263">
        <v>1370.82</v>
      </c>
      <c r="G40" s="263">
        <v>3486.57</v>
      </c>
      <c r="H40" s="263">
        <v>2610</v>
      </c>
      <c r="I40" s="263">
        <v>2610</v>
      </c>
      <c r="J40" s="263">
        <v>2610</v>
      </c>
      <c r="K40" s="263">
        <v>2610</v>
      </c>
      <c r="L40" s="263">
        <v>2610</v>
      </c>
    </row>
    <row r="41" spans="1:12" ht="12" customHeight="1" outlineLevel="1" x14ac:dyDescent="0.2">
      <c r="A41" s="55"/>
      <c r="B41" s="97">
        <v>633009</v>
      </c>
      <c r="C41" s="94" t="s">
        <v>81</v>
      </c>
      <c r="D41" s="263">
        <v>30000</v>
      </c>
      <c r="E41" s="263">
        <v>32000</v>
      </c>
      <c r="F41" s="263">
        <v>175.17</v>
      </c>
      <c r="G41" s="263">
        <v>244.97</v>
      </c>
      <c r="H41" s="263">
        <v>230</v>
      </c>
      <c r="I41" s="263">
        <v>230</v>
      </c>
      <c r="J41" s="263">
        <v>310</v>
      </c>
      <c r="K41" s="263">
        <v>310</v>
      </c>
      <c r="L41" s="263">
        <v>310</v>
      </c>
    </row>
    <row r="42" spans="1:12" ht="12" customHeight="1" outlineLevel="1" x14ac:dyDescent="0.2">
      <c r="A42" s="55"/>
      <c r="B42" s="97">
        <v>633013</v>
      </c>
      <c r="C42" s="94" t="s">
        <v>82</v>
      </c>
      <c r="D42" s="263">
        <v>12000</v>
      </c>
      <c r="E42" s="263">
        <v>13000</v>
      </c>
      <c r="F42" s="263">
        <v>181.68</v>
      </c>
      <c r="G42" s="263">
        <v>207.61</v>
      </c>
      <c r="H42" s="263">
        <v>400</v>
      </c>
      <c r="I42" s="263">
        <v>400</v>
      </c>
      <c r="J42" s="263">
        <v>400</v>
      </c>
      <c r="K42" s="263">
        <v>400</v>
      </c>
      <c r="L42" s="263">
        <v>400</v>
      </c>
    </row>
    <row r="43" spans="1:12" ht="12" customHeight="1" outlineLevel="1" x14ac:dyDescent="0.2">
      <c r="A43" s="55"/>
      <c r="B43" s="97">
        <v>633015</v>
      </c>
      <c r="C43" s="94" t="s">
        <v>84</v>
      </c>
      <c r="D43" s="263"/>
      <c r="E43" s="263"/>
      <c r="F43" s="263">
        <v>33</v>
      </c>
      <c r="G43" s="263">
        <v>65</v>
      </c>
      <c r="H43" s="263">
        <v>100</v>
      </c>
      <c r="I43" s="263">
        <v>100</v>
      </c>
      <c r="J43" s="263">
        <v>100</v>
      </c>
      <c r="K43" s="263">
        <v>100</v>
      </c>
      <c r="L43" s="263">
        <v>100</v>
      </c>
    </row>
    <row r="44" spans="1:12" ht="12" customHeight="1" outlineLevel="1" x14ac:dyDescent="0.2">
      <c r="A44" s="55"/>
      <c r="B44" s="97">
        <v>633016</v>
      </c>
      <c r="C44" s="94" t="s">
        <v>83</v>
      </c>
      <c r="D44" s="263">
        <v>60000</v>
      </c>
      <c r="E44" s="263">
        <v>60000</v>
      </c>
      <c r="F44" s="263">
        <v>194.62</v>
      </c>
      <c r="G44" s="263">
        <v>416.61</v>
      </c>
      <c r="H44" s="263">
        <v>1000</v>
      </c>
      <c r="I44" s="263">
        <v>1000</v>
      </c>
      <c r="J44" s="263">
        <v>1000</v>
      </c>
      <c r="K44" s="263">
        <v>1000</v>
      </c>
      <c r="L44" s="263">
        <v>1000</v>
      </c>
    </row>
    <row r="45" spans="1:12" s="68" customFormat="1" ht="12" customHeight="1" x14ac:dyDescent="0.15">
      <c r="A45" s="66"/>
      <c r="B45" s="198">
        <v>634</v>
      </c>
      <c r="C45" s="199" t="s">
        <v>8</v>
      </c>
      <c r="D45" s="277"/>
      <c r="E45" s="277"/>
      <c r="F45" s="277">
        <v>2688.65</v>
      </c>
      <c r="G45" s="277">
        <v>3051.86</v>
      </c>
      <c r="H45" s="277">
        <v>2800</v>
      </c>
      <c r="I45" s="277">
        <v>2800</v>
      </c>
      <c r="J45" s="277">
        <v>2810</v>
      </c>
      <c r="K45" s="277">
        <v>2810</v>
      </c>
      <c r="L45" s="277">
        <v>2810</v>
      </c>
    </row>
    <row r="46" spans="1:12" ht="12" hidden="1" customHeight="1" outlineLevel="1" x14ac:dyDescent="0.2">
      <c r="A46" s="55"/>
      <c r="B46" s="96" t="s">
        <v>9</v>
      </c>
      <c r="C46" s="94" t="s">
        <v>84</v>
      </c>
      <c r="D46" s="263"/>
      <c r="E46" s="263"/>
      <c r="F46" s="263"/>
      <c r="G46" s="263"/>
      <c r="H46" s="263"/>
      <c r="I46" s="263"/>
      <c r="J46" s="263"/>
      <c r="K46" s="263"/>
      <c r="L46" s="263"/>
    </row>
    <row r="47" spans="1:12" ht="12" hidden="1" customHeight="1" outlineLevel="1" x14ac:dyDescent="0.2">
      <c r="A47" s="55"/>
      <c r="B47" s="97">
        <v>634002</v>
      </c>
      <c r="C47" s="94" t="s">
        <v>85</v>
      </c>
      <c r="D47" s="263"/>
      <c r="E47" s="263"/>
      <c r="F47" s="263"/>
      <c r="G47" s="263"/>
      <c r="H47" s="263"/>
      <c r="I47" s="263"/>
      <c r="J47" s="263"/>
      <c r="K47" s="263"/>
      <c r="L47" s="263"/>
    </row>
    <row r="48" spans="1:12" ht="12" hidden="1" customHeight="1" outlineLevel="1" x14ac:dyDescent="0.2">
      <c r="A48" s="55"/>
      <c r="B48" s="97">
        <v>634005</v>
      </c>
      <c r="C48" s="94" t="s">
        <v>87</v>
      </c>
      <c r="D48" s="263"/>
      <c r="E48" s="263"/>
      <c r="F48" s="263"/>
      <c r="G48" s="263"/>
      <c r="H48" s="263"/>
      <c r="I48" s="263"/>
      <c r="J48" s="263"/>
      <c r="K48" s="263"/>
      <c r="L48" s="263"/>
    </row>
    <row r="49" spans="1:12" ht="12" hidden="1" customHeight="1" outlineLevel="1" x14ac:dyDescent="0.2">
      <c r="A49" s="55"/>
      <c r="B49" s="97">
        <v>634004</v>
      </c>
      <c r="C49" s="94" t="s">
        <v>88</v>
      </c>
      <c r="D49" s="263"/>
      <c r="E49" s="263"/>
      <c r="F49" s="263"/>
      <c r="G49" s="263"/>
      <c r="H49" s="263"/>
      <c r="I49" s="263"/>
      <c r="J49" s="263"/>
      <c r="K49" s="263"/>
      <c r="L49" s="263"/>
    </row>
    <row r="50" spans="1:12" ht="12" customHeight="1" outlineLevel="1" x14ac:dyDescent="0.2">
      <c r="A50" s="55"/>
      <c r="B50" s="97">
        <v>634001</v>
      </c>
      <c r="C50" s="94" t="s">
        <v>8</v>
      </c>
      <c r="D50" s="263">
        <v>80000</v>
      </c>
      <c r="E50" s="263">
        <v>85000</v>
      </c>
      <c r="F50" s="263">
        <v>1815.27</v>
      </c>
      <c r="G50" s="263">
        <v>1800.56</v>
      </c>
      <c r="H50" s="263">
        <v>2050</v>
      </c>
      <c r="I50" s="263">
        <v>2050</v>
      </c>
      <c r="J50" s="263">
        <v>2050</v>
      </c>
      <c r="K50" s="263">
        <v>2050</v>
      </c>
      <c r="L50" s="263">
        <v>2050</v>
      </c>
    </row>
    <row r="51" spans="1:12" ht="12" customHeight="1" x14ac:dyDescent="0.2">
      <c r="A51" s="55"/>
      <c r="B51" s="97">
        <v>634003</v>
      </c>
      <c r="C51" s="94" t="s">
        <v>86</v>
      </c>
      <c r="D51" s="263">
        <v>20000</v>
      </c>
      <c r="E51" s="263">
        <v>22000</v>
      </c>
      <c r="F51" s="263">
        <v>484.31</v>
      </c>
      <c r="G51" s="263">
        <v>467</v>
      </c>
      <c r="H51" s="263">
        <v>200</v>
      </c>
      <c r="I51" s="263">
        <v>200</v>
      </c>
      <c r="J51" s="263">
        <v>210</v>
      </c>
      <c r="K51" s="263">
        <v>210</v>
      </c>
      <c r="L51" s="263">
        <v>210</v>
      </c>
    </row>
    <row r="52" spans="1:12" ht="12" customHeight="1" x14ac:dyDescent="0.2">
      <c r="A52" s="55"/>
      <c r="B52" s="97">
        <v>634002</v>
      </c>
      <c r="C52" s="94" t="s">
        <v>85</v>
      </c>
      <c r="D52" s="263">
        <v>8000</v>
      </c>
      <c r="E52" s="263">
        <v>10000</v>
      </c>
      <c r="F52" s="263">
        <v>296.89</v>
      </c>
      <c r="G52" s="263">
        <v>513.79999999999995</v>
      </c>
      <c r="H52" s="263">
        <v>550</v>
      </c>
      <c r="I52" s="263">
        <v>550</v>
      </c>
      <c r="J52" s="263">
        <v>550</v>
      </c>
      <c r="K52" s="263">
        <v>550</v>
      </c>
      <c r="L52" s="263">
        <v>550</v>
      </c>
    </row>
    <row r="53" spans="1:12" ht="12" customHeight="1" x14ac:dyDescent="0.2">
      <c r="A53" s="55"/>
      <c r="B53" s="97">
        <v>634004</v>
      </c>
      <c r="C53" s="94" t="s">
        <v>88</v>
      </c>
      <c r="D53" s="263"/>
      <c r="E53" s="263"/>
      <c r="F53" s="263">
        <v>92.18</v>
      </c>
      <c r="G53" s="263">
        <v>270.3</v>
      </c>
      <c r="H53" s="263">
        <v>0</v>
      </c>
      <c r="I53" s="263">
        <v>0</v>
      </c>
      <c r="J53" s="263">
        <v>0</v>
      </c>
      <c r="K53" s="263">
        <v>0</v>
      </c>
      <c r="L53" s="263">
        <v>0</v>
      </c>
    </row>
    <row r="54" spans="1:12" s="68" customFormat="1" ht="12" customHeight="1" x14ac:dyDescent="0.15">
      <c r="A54" s="66"/>
      <c r="B54" s="198">
        <v>635</v>
      </c>
      <c r="C54" s="199" t="s">
        <v>41</v>
      </c>
      <c r="D54" s="277">
        <v>100000</v>
      </c>
      <c r="E54" s="277">
        <v>100000</v>
      </c>
      <c r="F54" s="277">
        <v>924.55</v>
      </c>
      <c r="G54" s="277">
        <v>1295.8499999999999</v>
      </c>
      <c r="H54" s="277">
        <v>710</v>
      </c>
      <c r="I54" s="277">
        <v>710</v>
      </c>
      <c r="J54" s="277">
        <v>500</v>
      </c>
      <c r="K54" s="277">
        <v>500</v>
      </c>
      <c r="L54" s="277">
        <v>500</v>
      </c>
    </row>
    <row r="55" spans="1:12" ht="12" hidden="1" customHeight="1" outlineLevel="1" x14ac:dyDescent="0.2">
      <c r="A55" s="55"/>
      <c r="B55" s="96" t="s">
        <v>10</v>
      </c>
      <c r="C55" s="94" t="s">
        <v>89</v>
      </c>
      <c r="D55" s="263"/>
      <c r="E55" s="263"/>
      <c r="F55" s="263"/>
      <c r="G55" s="263"/>
      <c r="H55" s="263"/>
      <c r="I55" s="263"/>
      <c r="J55" s="263"/>
      <c r="K55" s="263"/>
      <c r="L55" s="263"/>
    </row>
    <row r="56" spans="1:12" ht="12" hidden="1" customHeight="1" outlineLevel="1" x14ac:dyDescent="0.2">
      <c r="A56" s="55"/>
      <c r="B56" s="96" t="s">
        <v>11</v>
      </c>
      <c r="C56" s="94" t="s">
        <v>90</v>
      </c>
      <c r="D56" s="263"/>
      <c r="E56" s="263"/>
      <c r="F56" s="263"/>
      <c r="G56" s="263"/>
      <c r="H56" s="263"/>
      <c r="I56" s="263"/>
      <c r="J56" s="263"/>
      <c r="K56" s="263"/>
      <c r="L56" s="263"/>
    </row>
    <row r="57" spans="1:12" ht="12" hidden="1" customHeight="1" outlineLevel="1" x14ac:dyDescent="0.2">
      <c r="A57" s="55"/>
      <c r="B57" s="97">
        <v>635006</v>
      </c>
      <c r="C57" s="94" t="s">
        <v>91</v>
      </c>
      <c r="D57" s="263"/>
      <c r="E57" s="263"/>
      <c r="F57" s="263"/>
      <c r="G57" s="263"/>
      <c r="H57" s="263"/>
      <c r="I57" s="263"/>
      <c r="J57" s="263"/>
      <c r="K57" s="263"/>
      <c r="L57" s="263"/>
    </row>
    <row r="58" spans="1:12" ht="12" hidden="1" customHeight="1" outlineLevel="1" x14ac:dyDescent="0.2">
      <c r="A58" s="55"/>
      <c r="B58" s="97">
        <v>635002</v>
      </c>
      <c r="C58" s="94" t="s">
        <v>90</v>
      </c>
      <c r="D58" s="263"/>
      <c r="E58" s="263"/>
      <c r="F58" s="263"/>
      <c r="G58" s="263"/>
      <c r="H58" s="263"/>
      <c r="I58" s="263"/>
      <c r="J58" s="263"/>
      <c r="K58" s="263"/>
      <c r="L58" s="263"/>
    </row>
    <row r="59" spans="1:12" ht="12" hidden="1" customHeight="1" outlineLevel="1" x14ac:dyDescent="0.2">
      <c r="A59" s="55"/>
      <c r="B59" s="97">
        <v>635004</v>
      </c>
      <c r="C59" s="94" t="s">
        <v>92</v>
      </c>
      <c r="D59" s="263"/>
      <c r="E59" s="263"/>
      <c r="F59" s="263"/>
      <c r="G59" s="263"/>
      <c r="H59" s="263"/>
      <c r="I59" s="263"/>
      <c r="J59" s="263"/>
      <c r="K59" s="263"/>
      <c r="L59" s="263"/>
    </row>
    <row r="60" spans="1:12" ht="11.25" hidden="1" customHeight="1" outlineLevel="1" x14ac:dyDescent="0.2">
      <c r="A60" s="55"/>
      <c r="B60" s="97">
        <v>636001</v>
      </c>
      <c r="C60" s="94" t="s">
        <v>91</v>
      </c>
      <c r="D60" s="263"/>
      <c r="E60" s="263"/>
      <c r="F60" s="263"/>
      <c r="G60" s="263"/>
      <c r="H60" s="263"/>
      <c r="I60" s="263"/>
      <c r="J60" s="263"/>
      <c r="K60" s="263"/>
      <c r="L60" s="263"/>
    </row>
    <row r="61" spans="1:12" ht="11.25" customHeight="1" outlineLevel="1" x14ac:dyDescent="0.2">
      <c r="A61" s="55"/>
      <c r="B61" s="184">
        <v>636</v>
      </c>
      <c r="C61" s="93" t="s">
        <v>197</v>
      </c>
      <c r="D61" s="278"/>
      <c r="E61" s="278"/>
      <c r="F61" s="278">
        <v>27</v>
      </c>
      <c r="G61" s="278">
        <v>0</v>
      </c>
      <c r="H61" s="278">
        <v>220</v>
      </c>
      <c r="I61" s="278">
        <v>220</v>
      </c>
      <c r="J61" s="278">
        <v>220</v>
      </c>
      <c r="K61" s="278">
        <v>220</v>
      </c>
      <c r="L61" s="278">
        <v>220</v>
      </c>
    </row>
    <row r="62" spans="1:12" s="68" customFormat="1" ht="12" customHeight="1" x14ac:dyDescent="0.15">
      <c r="A62" s="66"/>
      <c r="B62" s="198">
        <v>637</v>
      </c>
      <c r="C62" s="199" t="s">
        <v>42</v>
      </c>
      <c r="D62" s="277"/>
      <c r="E62" s="277"/>
      <c r="F62" s="277">
        <v>11184.59</v>
      </c>
      <c r="G62" s="277">
        <v>17804.849999999999</v>
      </c>
      <c r="H62" s="277">
        <v>10580</v>
      </c>
      <c r="I62" s="277">
        <v>10580</v>
      </c>
      <c r="J62" s="277">
        <v>10810</v>
      </c>
      <c r="K62" s="277">
        <v>10810</v>
      </c>
      <c r="L62" s="277">
        <v>10850</v>
      </c>
    </row>
    <row r="63" spans="1:12" ht="12" hidden="1" customHeight="1" outlineLevel="2" x14ac:dyDescent="0.2">
      <c r="A63" s="55"/>
      <c r="B63" s="35">
        <v>637002</v>
      </c>
      <c r="C63" s="36" t="s">
        <v>170</v>
      </c>
      <c r="D63" s="263">
        <v>100000</v>
      </c>
      <c r="E63" s="263">
        <v>100000</v>
      </c>
      <c r="F63" s="263"/>
      <c r="G63" s="263">
        <v>250</v>
      </c>
      <c r="H63" s="263">
        <v>250</v>
      </c>
      <c r="I63" s="263">
        <v>250</v>
      </c>
      <c r="J63" s="263">
        <v>250</v>
      </c>
      <c r="K63" s="263">
        <v>250</v>
      </c>
      <c r="L63" s="263">
        <v>250</v>
      </c>
    </row>
    <row r="64" spans="1:12" ht="12" hidden="1" customHeight="1" outlineLevel="2" x14ac:dyDescent="0.2">
      <c r="A64" s="55"/>
      <c r="B64" s="35">
        <v>637003</v>
      </c>
      <c r="C64" s="36" t="s">
        <v>93</v>
      </c>
      <c r="D64" s="263">
        <v>7000</v>
      </c>
      <c r="E64" s="263">
        <v>7000</v>
      </c>
      <c r="F64" s="263"/>
      <c r="G64" s="263">
        <v>100</v>
      </c>
      <c r="H64" s="263">
        <v>0</v>
      </c>
      <c r="I64" s="263">
        <v>0</v>
      </c>
      <c r="J64" s="263">
        <v>100</v>
      </c>
      <c r="K64" s="263">
        <v>100</v>
      </c>
      <c r="L64" s="263">
        <v>100</v>
      </c>
    </row>
    <row r="65" spans="1:12" ht="12" hidden="1" customHeight="1" outlineLevel="2" x14ac:dyDescent="0.2">
      <c r="A65" s="55"/>
      <c r="B65" s="35">
        <v>637004</v>
      </c>
      <c r="C65" s="36" t="s">
        <v>94</v>
      </c>
      <c r="D65" s="263">
        <v>40000</v>
      </c>
      <c r="E65" s="263">
        <v>42000</v>
      </c>
      <c r="F65" s="263"/>
      <c r="G65" s="263">
        <v>1550</v>
      </c>
      <c r="H65" s="263">
        <v>1550</v>
      </c>
      <c r="I65" s="263">
        <v>1550</v>
      </c>
      <c r="J65" s="263">
        <v>1550</v>
      </c>
      <c r="K65" s="263">
        <v>1550</v>
      </c>
      <c r="L65" s="263">
        <v>1550</v>
      </c>
    </row>
    <row r="66" spans="1:12" ht="12" hidden="1" customHeight="1" outlineLevel="2" x14ac:dyDescent="0.2">
      <c r="A66" s="55"/>
      <c r="B66" s="35">
        <v>637005</v>
      </c>
      <c r="C66" s="36" t="s">
        <v>95</v>
      </c>
      <c r="D66" s="263">
        <v>50000</v>
      </c>
      <c r="E66" s="263">
        <v>50000</v>
      </c>
      <c r="F66" s="263"/>
      <c r="G66" s="263">
        <v>600</v>
      </c>
      <c r="H66" s="263">
        <v>1000</v>
      </c>
      <c r="I66" s="263">
        <v>1000</v>
      </c>
      <c r="J66" s="263">
        <v>1000</v>
      </c>
      <c r="K66" s="263">
        <v>1000</v>
      </c>
      <c r="L66" s="263">
        <v>1000</v>
      </c>
    </row>
    <row r="67" spans="1:12" ht="12" hidden="1" customHeight="1" outlineLevel="2" x14ac:dyDescent="0.2">
      <c r="A67" s="55"/>
      <c r="B67" s="35">
        <v>637012</v>
      </c>
      <c r="C67" s="36" t="s">
        <v>96</v>
      </c>
      <c r="D67" s="263">
        <v>6000</v>
      </c>
      <c r="E67" s="263">
        <v>7000</v>
      </c>
      <c r="F67" s="263"/>
      <c r="G67" s="263">
        <v>100</v>
      </c>
      <c r="H67" s="263">
        <v>120</v>
      </c>
      <c r="I67" s="263">
        <v>120</v>
      </c>
      <c r="J67" s="263">
        <v>120</v>
      </c>
      <c r="K67" s="263">
        <v>120</v>
      </c>
      <c r="L67" s="263">
        <v>120</v>
      </c>
    </row>
    <row r="68" spans="1:12" ht="12" hidden="1" customHeight="1" outlineLevel="2" x14ac:dyDescent="0.2">
      <c r="A68" s="55"/>
      <c r="B68" s="35">
        <v>637014</v>
      </c>
      <c r="C68" s="36" t="s">
        <v>97</v>
      </c>
      <c r="D68" s="263">
        <v>70000</v>
      </c>
      <c r="E68" s="263">
        <v>72000</v>
      </c>
      <c r="F68" s="263"/>
      <c r="G68" s="263">
        <v>4500</v>
      </c>
      <c r="H68" s="263">
        <v>4500</v>
      </c>
      <c r="I68" s="263">
        <v>4500</v>
      </c>
      <c r="J68" s="263">
        <v>4600</v>
      </c>
      <c r="K68" s="263">
        <v>4600</v>
      </c>
      <c r="L68" s="263">
        <v>4600</v>
      </c>
    </row>
    <row r="69" spans="1:12" ht="12" hidden="1" customHeight="1" outlineLevel="2" x14ac:dyDescent="0.2">
      <c r="A69" s="55"/>
      <c r="B69" s="35">
        <v>637015</v>
      </c>
      <c r="C69" s="36" t="s">
        <v>98</v>
      </c>
      <c r="D69" s="263">
        <v>35000</v>
      </c>
      <c r="E69" s="263">
        <v>35000</v>
      </c>
      <c r="F69" s="263"/>
      <c r="G69" s="263">
        <v>900</v>
      </c>
      <c r="H69" s="263">
        <v>900</v>
      </c>
      <c r="I69" s="263">
        <v>900</v>
      </c>
      <c r="J69" s="263">
        <v>1000</v>
      </c>
      <c r="K69" s="263">
        <v>1000</v>
      </c>
      <c r="L69" s="263">
        <v>1000</v>
      </c>
    </row>
    <row r="70" spans="1:12" ht="12" hidden="1" customHeight="1" outlineLevel="2" x14ac:dyDescent="0.2">
      <c r="A70" s="55"/>
      <c r="B70" s="35">
        <v>637016</v>
      </c>
      <c r="C70" s="36" t="s">
        <v>99</v>
      </c>
      <c r="D70" s="263">
        <v>10000</v>
      </c>
      <c r="E70" s="263">
        <v>11000</v>
      </c>
      <c r="F70" s="263"/>
      <c r="G70" s="263">
        <v>240</v>
      </c>
      <c r="H70" s="263">
        <v>240</v>
      </c>
      <c r="I70" s="263">
        <v>240</v>
      </c>
      <c r="J70" s="263">
        <v>250</v>
      </c>
      <c r="K70" s="263">
        <v>250</v>
      </c>
      <c r="L70" s="263">
        <v>250</v>
      </c>
    </row>
    <row r="71" spans="1:12" ht="12" hidden="1" customHeight="1" outlineLevel="2" x14ac:dyDescent="0.2">
      <c r="A71" s="55"/>
      <c r="B71" s="35">
        <v>637023</v>
      </c>
      <c r="C71" s="36" t="s">
        <v>198</v>
      </c>
      <c r="D71" s="263"/>
      <c r="E71" s="263"/>
      <c r="F71" s="263"/>
      <c r="G71" s="263">
        <v>120</v>
      </c>
      <c r="H71" s="263">
        <v>120</v>
      </c>
      <c r="I71" s="263">
        <v>120</v>
      </c>
      <c r="J71" s="263">
        <v>120</v>
      </c>
      <c r="K71" s="263">
        <v>120</v>
      </c>
      <c r="L71" s="263">
        <v>120</v>
      </c>
    </row>
    <row r="72" spans="1:12" ht="12" hidden="1" customHeight="1" outlineLevel="2" x14ac:dyDescent="0.2">
      <c r="A72" s="55"/>
      <c r="B72" s="35">
        <v>637026</v>
      </c>
      <c r="C72" s="36" t="s">
        <v>100</v>
      </c>
      <c r="D72" s="263">
        <v>70000</v>
      </c>
      <c r="E72" s="263">
        <v>75000</v>
      </c>
      <c r="F72" s="263"/>
      <c r="G72" s="263">
        <v>850</v>
      </c>
      <c r="H72" s="263">
        <v>850</v>
      </c>
      <c r="I72" s="263">
        <v>850</v>
      </c>
      <c r="J72" s="263">
        <v>850</v>
      </c>
      <c r="K72" s="263">
        <v>850</v>
      </c>
      <c r="L72" s="263">
        <v>850</v>
      </c>
    </row>
    <row r="73" spans="1:12" ht="12" hidden="1" customHeight="1" outlineLevel="2" x14ac:dyDescent="0.2">
      <c r="A73" s="55"/>
      <c r="B73" s="35">
        <v>637027</v>
      </c>
      <c r="C73" s="36" t="s">
        <v>101</v>
      </c>
      <c r="D73" s="263">
        <v>30000</v>
      </c>
      <c r="E73" s="263">
        <v>35000</v>
      </c>
      <c r="F73" s="263"/>
      <c r="G73" s="263">
        <v>900</v>
      </c>
      <c r="H73" s="263">
        <v>900</v>
      </c>
      <c r="I73" s="263">
        <v>900</v>
      </c>
      <c r="J73" s="263">
        <v>900</v>
      </c>
      <c r="K73" s="263">
        <v>900</v>
      </c>
      <c r="L73" s="263">
        <v>900</v>
      </c>
    </row>
    <row r="74" spans="1:12" ht="12" hidden="1" customHeight="1" outlineLevel="2" x14ac:dyDescent="0.2">
      <c r="A74" s="55"/>
      <c r="B74" s="35">
        <v>637035</v>
      </c>
      <c r="C74" s="36" t="s">
        <v>175</v>
      </c>
      <c r="D74" s="263">
        <v>10000</v>
      </c>
      <c r="E74" s="263">
        <v>10000</v>
      </c>
      <c r="F74" s="263"/>
      <c r="G74" s="263">
        <v>150</v>
      </c>
      <c r="H74" s="263">
        <v>150</v>
      </c>
      <c r="I74" s="263">
        <v>150</v>
      </c>
      <c r="J74" s="263">
        <v>150</v>
      </c>
      <c r="K74" s="263">
        <v>150</v>
      </c>
      <c r="L74" s="263">
        <v>150</v>
      </c>
    </row>
    <row r="75" spans="1:12" ht="12" hidden="1" customHeight="1" outlineLevel="2" x14ac:dyDescent="0.2">
      <c r="A75" s="55"/>
      <c r="B75" s="35"/>
      <c r="C75" s="36" t="s">
        <v>228</v>
      </c>
      <c r="D75" s="263"/>
      <c r="E75" s="263"/>
      <c r="F75" s="263"/>
      <c r="G75" s="263"/>
      <c r="H75" s="263"/>
      <c r="I75" s="263"/>
      <c r="J75" s="263"/>
      <c r="K75" s="263"/>
      <c r="L75" s="263"/>
    </row>
    <row r="76" spans="1:12" ht="12" customHeight="1" outlineLevel="2" x14ac:dyDescent="0.2">
      <c r="A76" s="55"/>
      <c r="B76" s="35"/>
      <c r="C76" s="36"/>
      <c r="D76" s="263"/>
      <c r="E76" s="263"/>
      <c r="F76" s="263"/>
      <c r="G76" s="263"/>
      <c r="H76" s="263"/>
      <c r="I76" s="263"/>
      <c r="J76" s="263"/>
      <c r="K76" s="263"/>
      <c r="L76" s="263"/>
    </row>
    <row r="77" spans="1:12" ht="12" customHeight="1" x14ac:dyDescent="0.2">
      <c r="A77" s="344" t="s">
        <v>12</v>
      </c>
      <c r="B77" s="341"/>
      <c r="C77" s="342"/>
      <c r="D77" s="345"/>
      <c r="E77" s="345"/>
      <c r="F77" s="345">
        <v>953.7</v>
      </c>
      <c r="G77" s="345">
        <v>742.52</v>
      </c>
      <c r="H77" s="345">
        <v>715</v>
      </c>
      <c r="I77" s="345">
        <v>870</v>
      </c>
      <c r="J77" s="345">
        <v>715</v>
      </c>
      <c r="K77" s="345">
        <v>715</v>
      </c>
      <c r="L77" s="345">
        <v>715</v>
      </c>
    </row>
    <row r="78" spans="1:12" ht="12" hidden="1" customHeight="1" outlineLevel="1" x14ac:dyDescent="0.2">
      <c r="A78" s="55"/>
      <c r="B78" s="56">
        <v>620</v>
      </c>
      <c r="C78" s="110" t="s">
        <v>44</v>
      </c>
      <c r="D78" s="263"/>
      <c r="E78" s="263"/>
      <c r="F78" s="263"/>
      <c r="G78" s="263"/>
      <c r="H78" s="263"/>
      <c r="I78" s="263"/>
      <c r="J78" s="263"/>
      <c r="K78" s="263"/>
      <c r="L78" s="263"/>
    </row>
    <row r="79" spans="1:12" ht="12" customHeight="1" collapsed="1" x14ac:dyDescent="0.2">
      <c r="A79" s="55"/>
      <c r="B79" s="59">
        <v>637</v>
      </c>
      <c r="C79" s="67" t="s">
        <v>42</v>
      </c>
      <c r="D79" s="277"/>
      <c r="E79" s="277"/>
      <c r="F79" s="277">
        <v>743.84</v>
      </c>
      <c r="G79" s="277">
        <v>742.52</v>
      </c>
      <c r="H79" s="277">
        <v>715</v>
      </c>
      <c r="I79" s="277">
        <v>715</v>
      </c>
      <c r="J79" s="277">
        <v>715</v>
      </c>
      <c r="K79" s="277">
        <v>715</v>
      </c>
      <c r="L79" s="277">
        <v>715</v>
      </c>
    </row>
    <row r="80" spans="1:12" ht="12" customHeight="1" outlineLevel="1" x14ac:dyDescent="0.2">
      <c r="A80" s="55"/>
      <c r="B80" s="35">
        <v>637012</v>
      </c>
      <c r="C80" s="36" t="s">
        <v>96</v>
      </c>
      <c r="D80" s="263">
        <v>17000</v>
      </c>
      <c r="E80" s="263">
        <v>19000</v>
      </c>
      <c r="F80" s="263">
        <v>743.84</v>
      </c>
      <c r="G80" s="263">
        <v>587.55999999999995</v>
      </c>
      <c r="H80" s="263">
        <v>715</v>
      </c>
      <c r="I80" s="263">
        <v>750</v>
      </c>
      <c r="J80" s="263">
        <v>715</v>
      </c>
      <c r="K80" s="263">
        <v>715</v>
      </c>
      <c r="L80" s="263">
        <v>715</v>
      </c>
    </row>
    <row r="81" spans="1:12" ht="12" customHeight="1" outlineLevel="1" x14ac:dyDescent="0.2">
      <c r="A81" s="55"/>
      <c r="B81" s="35">
        <v>653001</v>
      </c>
      <c r="C81" s="36" t="s">
        <v>180</v>
      </c>
      <c r="D81" s="263"/>
      <c r="E81" s="263"/>
      <c r="F81" s="263">
        <v>209.86</v>
      </c>
      <c r="G81" s="263">
        <v>154.96</v>
      </c>
      <c r="H81" s="263">
        <v>0</v>
      </c>
      <c r="I81" s="263">
        <v>120</v>
      </c>
      <c r="J81" s="263">
        <v>0</v>
      </c>
      <c r="K81" s="263">
        <v>0</v>
      </c>
      <c r="L81" s="263">
        <v>0</v>
      </c>
    </row>
    <row r="82" spans="1:12" ht="12" customHeight="1" outlineLevel="1" x14ac:dyDescent="0.2">
      <c r="A82" s="55"/>
      <c r="B82" s="35"/>
      <c r="C82" s="36"/>
      <c r="D82" s="263"/>
      <c r="E82" s="263"/>
      <c r="F82" s="263"/>
      <c r="G82" s="263"/>
      <c r="H82" s="263"/>
      <c r="I82" s="263"/>
      <c r="J82" s="263"/>
      <c r="K82" s="263"/>
      <c r="L82" s="263"/>
    </row>
    <row r="83" spans="1:12" ht="12" customHeight="1" x14ac:dyDescent="0.2">
      <c r="A83" s="346" t="s">
        <v>161</v>
      </c>
      <c r="B83" s="347"/>
      <c r="C83" s="348"/>
      <c r="D83" s="345"/>
      <c r="E83" s="345"/>
      <c r="F83" s="345">
        <v>12078.42</v>
      </c>
      <c r="G83" s="345">
        <v>10413.73</v>
      </c>
      <c r="H83" s="345">
        <v>11500</v>
      </c>
      <c r="I83" s="345">
        <v>11500</v>
      </c>
      <c r="J83" s="345">
        <v>11680</v>
      </c>
      <c r="K83" s="345">
        <v>11450</v>
      </c>
      <c r="L83" s="345">
        <v>11300</v>
      </c>
    </row>
    <row r="84" spans="1:12" s="68" customFormat="1" ht="12" customHeight="1" x14ac:dyDescent="0.15">
      <c r="A84" s="71"/>
      <c r="B84" s="59">
        <v>651</v>
      </c>
      <c r="C84" s="60" t="s">
        <v>43</v>
      </c>
      <c r="D84" s="277">
        <v>380000</v>
      </c>
      <c r="E84" s="277"/>
      <c r="F84" s="277">
        <v>12078.42</v>
      </c>
      <c r="G84" s="277">
        <v>10413.73</v>
      </c>
      <c r="H84" s="277">
        <v>11500</v>
      </c>
      <c r="I84" s="277">
        <v>11500</v>
      </c>
      <c r="J84" s="277">
        <v>11680</v>
      </c>
      <c r="K84" s="277">
        <v>11450</v>
      </c>
      <c r="L84" s="277">
        <v>11300</v>
      </c>
    </row>
    <row r="85" spans="1:12" ht="12" hidden="1" customHeight="1" outlineLevel="1" x14ac:dyDescent="0.2">
      <c r="A85" s="55"/>
      <c r="B85" s="35" t="s">
        <v>154</v>
      </c>
      <c r="C85" s="36" t="s">
        <v>102</v>
      </c>
      <c r="D85" s="279"/>
      <c r="E85" s="279"/>
      <c r="F85" s="279"/>
      <c r="G85" s="279"/>
      <c r="H85" s="279"/>
      <c r="I85" s="279"/>
      <c r="J85" s="279"/>
      <c r="K85" s="279"/>
      <c r="L85" s="279"/>
    </row>
    <row r="86" spans="1:12" ht="12" hidden="1" customHeight="1" outlineLevel="1" x14ac:dyDescent="0.2">
      <c r="A86" s="55"/>
      <c r="B86" s="35" t="s">
        <v>155</v>
      </c>
      <c r="C86" s="36" t="s">
        <v>102</v>
      </c>
      <c r="D86" s="279"/>
      <c r="E86" s="279"/>
      <c r="F86" s="279"/>
      <c r="G86" s="279"/>
      <c r="H86" s="279"/>
      <c r="I86" s="279"/>
      <c r="J86" s="279"/>
      <c r="K86" s="279"/>
      <c r="L86" s="279"/>
    </row>
    <row r="87" spans="1:12" ht="12" hidden="1" customHeight="1" outlineLevel="1" x14ac:dyDescent="0.2">
      <c r="A87" s="55"/>
      <c r="B87" s="35" t="s">
        <v>156</v>
      </c>
      <c r="C87" s="36" t="s">
        <v>102</v>
      </c>
      <c r="D87" s="279"/>
      <c r="E87" s="279"/>
      <c r="F87" s="279"/>
      <c r="G87" s="279"/>
      <c r="H87" s="279"/>
      <c r="I87" s="279"/>
      <c r="J87" s="279"/>
      <c r="K87" s="279"/>
      <c r="L87" s="279"/>
    </row>
    <row r="88" spans="1:12" ht="12" customHeight="1" collapsed="1" x14ac:dyDescent="0.2">
      <c r="A88" s="55"/>
      <c r="B88" s="35">
        <v>651002</v>
      </c>
      <c r="C88" s="36" t="s">
        <v>43</v>
      </c>
      <c r="D88" s="279">
        <v>380000</v>
      </c>
      <c r="E88" s="279"/>
      <c r="F88" s="279">
        <v>12078.42</v>
      </c>
      <c r="G88" s="279">
        <v>10413.73</v>
      </c>
      <c r="H88" s="279">
        <v>11500</v>
      </c>
      <c r="I88" s="279">
        <v>11500</v>
      </c>
      <c r="J88" s="279">
        <v>11680</v>
      </c>
      <c r="K88" s="279">
        <v>11450</v>
      </c>
      <c r="L88" s="279">
        <v>11300</v>
      </c>
    </row>
    <row r="89" spans="1:12" ht="12" customHeight="1" x14ac:dyDescent="0.2">
      <c r="A89" s="55"/>
      <c r="B89" s="289"/>
      <c r="C89" s="57"/>
      <c r="D89" s="279"/>
      <c r="E89" s="279"/>
      <c r="F89" s="279"/>
      <c r="G89" s="279"/>
      <c r="H89" s="279"/>
      <c r="I89" s="279"/>
      <c r="J89" s="279"/>
      <c r="K89" s="279"/>
      <c r="L89" s="279"/>
    </row>
    <row r="90" spans="1:12" ht="12" customHeight="1" x14ac:dyDescent="0.2">
      <c r="A90" s="349" t="s">
        <v>199</v>
      </c>
      <c r="B90" s="350" t="s">
        <v>250</v>
      </c>
      <c r="C90" s="351"/>
      <c r="D90" s="345"/>
      <c r="E90" s="345"/>
      <c r="F90" s="345">
        <v>7841.27</v>
      </c>
      <c r="G90" s="345">
        <v>7364.69</v>
      </c>
      <c r="H90" s="345">
        <v>7845</v>
      </c>
      <c r="I90" s="345">
        <v>7845</v>
      </c>
      <c r="J90" s="345">
        <v>7845</v>
      </c>
      <c r="K90" s="345">
        <v>7845</v>
      </c>
      <c r="L90" s="345">
        <v>7845</v>
      </c>
    </row>
    <row r="91" spans="1:12" ht="12" customHeight="1" x14ac:dyDescent="0.2">
      <c r="A91" s="55"/>
      <c r="B91" s="289">
        <v>641006</v>
      </c>
      <c r="C91" s="57" t="s">
        <v>200</v>
      </c>
      <c r="D91" s="279"/>
      <c r="E91" s="279"/>
      <c r="F91" s="279">
        <v>2819.52</v>
      </c>
      <c r="G91" s="279">
        <v>2849.6</v>
      </c>
      <c r="H91" s="279">
        <v>2720</v>
      </c>
      <c r="I91" s="279">
        <v>2720</v>
      </c>
      <c r="J91" s="279">
        <v>2720</v>
      </c>
      <c r="K91" s="279">
        <v>2720</v>
      </c>
      <c r="L91" s="279">
        <v>2720</v>
      </c>
    </row>
    <row r="92" spans="1:12" ht="12" customHeight="1" x14ac:dyDescent="0.2">
      <c r="A92" s="55"/>
      <c r="B92" s="289">
        <v>611</v>
      </c>
      <c r="C92" s="57" t="s">
        <v>203</v>
      </c>
      <c r="D92" s="279"/>
      <c r="E92" s="279"/>
      <c r="F92" s="279">
        <v>321.75</v>
      </c>
      <c r="G92" s="279">
        <v>0</v>
      </c>
      <c r="H92" s="279">
        <v>325</v>
      </c>
      <c r="I92" s="279">
        <v>325</v>
      </c>
      <c r="J92" s="279">
        <v>325</v>
      </c>
      <c r="K92" s="279">
        <v>325</v>
      </c>
      <c r="L92" s="279">
        <v>325</v>
      </c>
    </row>
    <row r="93" spans="1:12" ht="12" customHeight="1" x14ac:dyDescent="0.2">
      <c r="A93" s="55"/>
      <c r="B93" s="289"/>
      <c r="C93" s="57"/>
      <c r="D93" s="279"/>
      <c r="E93" s="279"/>
      <c r="F93" s="279"/>
      <c r="G93" s="279"/>
      <c r="H93" s="279"/>
      <c r="I93" s="279"/>
      <c r="J93" s="279"/>
      <c r="K93" s="279"/>
      <c r="L93" s="279"/>
    </row>
    <row r="94" spans="1:12" ht="12" customHeight="1" x14ac:dyDescent="0.2">
      <c r="A94" s="55"/>
      <c r="B94" s="453" t="s">
        <v>252</v>
      </c>
      <c r="C94" s="57"/>
      <c r="D94" s="279"/>
      <c r="E94" s="279"/>
      <c r="F94" s="279">
        <v>4700</v>
      </c>
      <c r="G94" s="279">
        <v>4515.09</v>
      </c>
      <c r="H94" s="279">
        <v>4800</v>
      </c>
      <c r="I94" s="279">
        <v>4800</v>
      </c>
      <c r="J94" s="279">
        <v>4800</v>
      </c>
      <c r="K94" s="279">
        <v>4800</v>
      </c>
      <c r="L94" s="279">
        <v>4800</v>
      </c>
    </row>
    <row r="95" spans="1:12" ht="12" customHeight="1" x14ac:dyDescent="0.2">
      <c r="A95" s="55"/>
      <c r="B95" s="289">
        <v>641006</v>
      </c>
      <c r="C95" s="57" t="s">
        <v>253</v>
      </c>
      <c r="D95" s="279"/>
      <c r="E95" s="279"/>
      <c r="F95" s="279">
        <v>4700</v>
      </c>
      <c r="G95" s="279">
        <v>4515.09</v>
      </c>
      <c r="H95" s="279">
        <v>4800</v>
      </c>
      <c r="I95" s="279">
        <v>4800</v>
      </c>
      <c r="J95" s="279">
        <v>4800</v>
      </c>
      <c r="K95" s="279">
        <v>4800</v>
      </c>
      <c r="L95" s="279">
        <v>4800</v>
      </c>
    </row>
    <row r="96" spans="1:12" ht="12" customHeight="1" x14ac:dyDescent="0.25">
      <c r="A96" s="55"/>
      <c r="B96" s="297"/>
      <c r="C96" s="298"/>
      <c r="D96" s="279"/>
      <c r="E96" s="279"/>
      <c r="F96" s="279"/>
      <c r="G96" s="279"/>
      <c r="H96" s="279"/>
      <c r="I96" s="279"/>
      <c r="J96" s="279"/>
      <c r="K96" s="279"/>
      <c r="L96" s="279"/>
    </row>
    <row r="97" spans="1:12" ht="12" customHeight="1" x14ac:dyDescent="0.2">
      <c r="A97" s="452" t="s">
        <v>204</v>
      </c>
      <c r="B97" s="350" t="s">
        <v>251</v>
      </c>
      <c r="C97" s="351"/>
      <c r="D97" s="353"/>
      <c r="E97" s="353"/>
      <c r="F97" s="345">
        <v>3449.25</v>
      </c>
      <c r="G97" s="345">
        <f>SUM(G98:G101)</f>
        <v>4348.49</v>
      </c>
      <c r="H97" s="345">
        <v>3540</v>
      </c>
      <c r="I97" s="345">
        <v>7440</v>
      </c>
      <c r="J97" s="345">
        <v>9960</v>
      </c>
      <c r="K97" s="345">
        <v>9960</v>
      </c>
      <c r="L97" s="345">
        <v>9960</v>
      </c>
    </row>
    <row r="98" spans="1:12" ht="12" customHeight="1" x14ac:dyDescent="0.2">
      <c r="A98" s="61"/>
      <c r="B98" s="289">
        <v>632</v>
      </c>
      <c r="C98" s="57" t="s">
        <v>39</v>
      </c>
      <c r="D98" s="279"/>
      <c r="E98" s="279"/>
      <c r="F98" s="279">
        <v>1194.24</v>
      </c>
      <c r="G98" s="279">
        <v>1355.38</v>
      </c>
      <c r="H98" s="279">
        <v>1650</v>
      </c>
      <c r="I98" s="279">
        <v>1650</v>
      </c>
      <c r="J98" s="279">
        <v>1040</v>
      </c>
      <c r="K98" s="279">
        <v>1040</v>
      </c>
      <c r="L98" s="279">
        <v>1040</v>
      </c>
    </row>
    <row r="99" spans="1:12" ht="12" customHeight="1" x14ac:dyDescent="0.2">
      <c r="A99" s="61"/>
      <c r="B99" s="289">
        <v>633</v>
      </c>
      <c r="C99" s="57" t="s">
        <v>205</v>
      </c>
      <c r="D99" s="279"/>
      <c r="E99" s="279"/>
      <c r="F99" s="279">
        <v>472.77</v>
      </c>
      <c r="G99" s="279">
        <v>237</v>
      </c>
      <c r="H99" s="279">
        <v>500</v>
      </c>
      <c r="I99" s="279">
        <v>500</v>
      </c>
      <c r="J99" s="279">
        <v>500</v>
      </c>
      <c r="K99" s="279">
        <v>500</v>
      </c>
      <c r="L99" s="279">
        <v>500</v>
      </c>
    </row>
    <row r="100" spans="1:12" ht="12" customHeight="1" x14ac:dyDescent="0.2">
      <c r="A100" s="61"/>
      <c r="B100" s="289">
        <v>635</v>
      </c>
      <c r="C100" s="57" t="s">
        <v>206</v>
      </c>
      <c r="D100" s="279"/>
      <c r="E100" s="279"/>
      <c r="F100" s="279">
        <v>747.97</v>
      </c>
      <c r="G100" s="279">
        <v>1597.34</v>
      </c>
      <c r="H100" s="279">
        <v>1000</v>
      </c>
      <c r="I100" s="279">
        <v>1000</v>
      </c>
      <c r="J100" s="279">
        <v>1200</v>
      </c>
      <c r="K100" s="279">
        <v>1200</v>
      </c>
      <c r="L100" s="279">
        <v>1200</v>
      </c>
    </row>
    <row r="101" spans="1:12" ht="12" customHeight="1" x14ac:dyDescent="0.2">
      <c r="A101" s="61"/>
      <c r="B101" s="289">
        <v>637</v>
      </c>
      <c r="C101" s="57" t="s">
        <v>42</v>
      </c>
      <c r="D101" s="279"/>
      <c r="E101" s="279"/>
      <c r="F101" s="279">
        <v>1034.27</v>
      </c>
      <c r="G101" s="279">
        <v>1158.77</v>
      </c>
      <c r="H101" s="279">
        <v>390</v>
      </c>
      <c r="I101" s="279">
        <v>390</v>
      </c>
      <c r="J101" s="279">
        <v>400</v>
      </c>
      <c r="K101" s="279">
        <v>400</v>
      </c>
      <c r="L101" s="279">
        <v>400</v>
      </c>
    </row>
    <row r="102" spans="1:12" ht="12" customHeight="1" x14ac:dyDescent="0.2">
      <c r="A102" s="61"/>
      <c r="B102" s="289"/>
      <c r="C102" s="57"/>
      <c r="D102" s="279"/>
      <c r="E102" s="279"/>
      <c r="F102" s="279"/>
      <c r="G102" s="279"/>
      <c r="H102" s="279"/>
      <c r="I102" s="279"/>
      <c r="J102" s="279"/>
      <c r="K102" s="279"/>
      <c r="L102" s="279"/>
    </row>
    <row r="103" spans="1:12" ht="12" customHeight="1" x14ac:dyDescent="0.2">
      <c r="A103" s="61"/>
      <c r="B103" s="289">
        <v>630</v>
      </c>
      <c r="C103" s="57" t="s">
        <v>283</v>
      </c>
      <c r="D103" s="279"/>
      <c r="E103" s="279"/>
      <c r="F103" s="279"/>
      <c r="G103" s="279"/>
      <c r="H103" s="279"/>
      <c r="I103" s="279">
        <v>3900</v>
      </c>
      <c r="J103" s="279">
        <v>6820</v>
      </c>
      <c r="K103" s="279">
        <v>6820</v>
      </c>
      <c r="L103" s="279">
        <v>6820</v>
      </c>
    </row>
    <row r="104" spans="1:12" ht="12" customHeight="1" x14ac:dyDescent="0.2">
      <c r="A104" s="61"/>
      <c r="B104" s="289"/>
      <c r="C104" s="57"/>
      <c r="D104" s="279"/>
      <c r="E104" s="279"/>
      <c r="F104" s="279"/>
      <c r="G104" s="279"/>
      <c r="H104" s="279"/>
      <c r="I104" s="279"/>
      <c r="J104" s="279"/>
      <c r="K104" s="279"/>
      <c r="L104" s="279"/>
    </row>
    <row r="105" spans="1:12" ht="12" customHeight="1" x14ac:dyDescent="0.2">
      <c r="A105" s="452" t="s">
        <v>201</v>
      </c>
      <c r="B105" s="350" t="s">
        <v>202</v>
      </c>
      <c r="C105" s="352"/>
      <c r="D105" s="353"/>
      <c r="E105" s="353"/>
      <c r="F105" s="345">
        <v>1617</v>
      </c>
      <c r="G105" s="345">
        <v>2221.5300000000002</v>
      </c>
      <c r="H105" s="345">
        <v>1930</v>
      </c>
      <c r="I105" s="345">
        <v>1930</v>
      </c>
      <c r="J105" s="345">
        <v>2700</v>
      </c>
      <c r="K105" s="345">
        <v>2700</v>
      </c>
      <c r="L105" s="345">
        <v>2700</v>
      </c>
    </row>
    <row r="106" spans="1:12" ht="12" customHeight="1" x14ac:dyDescent="0.2">
      <c r="A106" s="61"/>
      <c r="B106" s="291" t="s">
        <v>202</v>
      </c>
      <c r="C106" s="292"/>
      <c r="D106" s="279"/>
      <c r="E106" s="279"/>
      <c r="F106" s="279"/>
      <c r="G106" s="279">
        <v>2221.5300000000002</v>
      </c>
      <c r="H106" s="279">
        <v>1930</v>
      </c>
      <c r="I106" s="279">
        <v>1930</v>
      </c>
      <c r="J106" s="279">
        <v>2700</v>
      </c>
      <c r="K106" s="279">
        <v>2700</v>
      </c>
      <c r="L106" s="279">
        <v>2700</v>
      </c>
    </row>
    <row r="107" spans="1:12" ht="12" customHeight="1" x14ac:dyDescent="0.2">
      <c r="A107" s="61"/>
      <c r="B107" s="291">
        <v>642001</v>
      </c>
      <c r="C107" s="57" t="s">
        <v>207</v>
      </c>
      <c r="D107" s="279"/>
      <c r="E107" s="279"/>
      <c r="F107" s="279">
        <v>1192</v>
      </c>
      <c r="G107" s="279">
        <v>1861.53</v>
      </c>
      <c r="H107" s="279">
        <v>1250</v>
      </c>
      <c r="I107" s="279">
        <v>1250</v>
      </c>
      <c r="J107" s="279">
        <v>500</v>
      </c>
      <c r="K107" s="279">
        <v>500</v>
      </c>
      <c r="L107" s="279">
        <v>500</v>
      </c>
    </row>
    <row r="108" spans="1:12" ht="12" customHeight="1" x14ac:dyDescent="0.2">
      <c r="A108" s="61"/>
      <c r="B108" s="291">
        <v>642006</v>
      </c>
      <c r="C108" s="57" t="s">
        <v>208</v>
      </c>
      <c r="D108" s="279"/>
      <c r="E108" s="279"/>
      <c r="F108" s="279"/>
      <c r="G108" s="279">
        <v>0</v>
      </c>
      <c r="H108" s="279">
        <v>380</v>
      </c>
      <c r="I108" s="279">
        <v>380</v>
      </c>
      <c r="J108" s="279">
        <v>1900</v>
      </c>
      <c r="K108" s="279">
        <v>1900</v>
      </c>
      <c r="L108" s="279">
        <v>1900</v>
      </c>
    </row>
    <row r="109" spans="1:12" ht="12" customHeight="1" x14ac:dyDescent="0.2">
      <c r="A109" s="61"/>
      <c r="B109" s="289">
        <v>644001</v>
      </c>
      <c r="C109" s="57" t="s">
        <v>220</v>
      </c>
      <c r="D109" s="279"/>
      <c r="E109" s="279"/>
      <c r="F109" s="279"/>
      <c r="G109" s="279">
        <v>0</v>
      </c>
      <c r="H109" s="279">
        <v>0</v>
      </c>
      <c r="I109" s="279">
        <v>0</v>
      </c>
      <c r="J109" s="279">
        <v>0</v>
      </c>
      <c r="K109" s="279">
        <v>0</v>
      </c>
      <c r="L109" s="279">
        <v>0</v>
      </c>
    </row>
    <row r="110" spans="1:12" ht="12" customHeight="1" x14ac:dyDescent="0.2">
      <c r="A110" s="61"/>
      <c r="B110" s="289">
        <v>641009</v>
      </c>
      <c r="C110" s="57" t="s">
        <v>235</v>
      </c>
      <c r="D110" s="279"/>
      <c r="E110" s="279"/>
      <c r="F110" s="279">
        <v>425</v>
      </c>
      <c r="G110" s="279">
        <v>360</v>
      </c>
      <c r="H110" s="279">
        <v>300</v>
      </c>
      <c r="I110" s="279">
        <v>300</v>
      </c>
      <c r="J110" s="279">
        <v>300</v>
      </c>
      <c r="K110" s="279">
        <v>300</v>
      </c>
      <c r="L110" s="279">
        <v>300</v>
      </c>
    </row>
    <row r="111" spans="1:12" ht="12" customHeight="1" x14ac:dyDescent="0.2">
      <c r="A111" s="61"/>
      <c r="B111" s="289"/>
      <c r="C111" s="57"/>
      <c r="D111" s="279"/>
      <c r="E111" s="279"/>
      <c r="F111" s="279"/>
      <c r="G111" s="279"/>
      <c r="H111" s="279"/>
      <c r="I111" s="279"/>
      <c r="J111" s="279"/>
      <c r="K111" s="279"/>
      <c r="L111" s="279"/>
    </row>
    <row r="112" spans="1:12" ht="12" customHeight="1" x14ac:dyDescent="0.2">
      <c r="A112" s="344" t="s">
        <v>137</v>
      </c>
      <c r="B112" s="341"/>
      <c r="C112" s="342"/>
      <c r="D112" s="345"/>
      <c r="E112" s="345"/>
      <c r="F112" s="345">
        <v>323.33999999999997</v>
      </c>
      <c r="G112" s="345">
        <f>SUM(G114:G122)</f>
        <v>255.2</v>
      </c>
      <c r="H112" s="345">
        <v>1040</v>
      </c>
      <c r="I112" s="345">
        <v>560</v>
      </c>
      <c r="J112" s="345">
        <v>660</v>
      </c>
      <c r="K112" s="345">
        <v>660</v>
      </c>
      <c r="L112" s="345">
        <v>660</v>
      </c>
    </row>
    <row r="113" spans="1:12" ht="12" hidden="1" customHeight="1" outlineLevel="1" x14ac:dyDescent="0.2">
      <c r="A113" s="55"/>
      <c r="B113" s="56" t="s">
        <v>7</v>
      </c>
      <c r="C113" s="36" t="s">
        <v>75</v>
      </c>
      <c r="D113" s="263"/>
      <c r="E113" s="263"/>
      <c r="F113" s="263"/>
      <c r="G113" s="263"/>
      <c r="H113" s="263"/>
      <c r="I113" s="263"/>
      <c r="J113" s="263"/>
      <c r="K113" s="263"/>
      <c r="L113" s="263"/>
    </row>
    <row r="114" spans="1:12" ht="12" customHeight="1" collapsed="1" x14ac:dyDescent="0.2">
      <c r="A114" s="66"/>
      <c r="B114" s="59">
        <v>632</v>
      </c>
      <c r="C114" s="60" t="s">
        <v>39</v>
      </c>
      <c r="D114" s="277">
        <v>6000</v>
      </c>
      <c r="E114" s="277">
        <v>7000</v>
      </c>
      <c r="F114" s="277">
        <v>212.5</v>
      </c>
      <c r="G114" s="277">
        <v>179.7</v>
      </c>
      <c r="H114" s="277">
        <v>210</v>
      </c>
      <c r="I114" s="277">
        <v>210</v>
      </c>
      <c r="J114" s="277">
        <v>210</v>
      </c>
      <c r="K114" s="277">
        <v>210</v>
      </c>
      <c r="L114" s="277">
        <v>210</v>
      </c>
    </row>
    <row r="115" spans="1:12" ht="12" hidden="1" customHeight="1" outlineLevel="1" x14ac:dyDescent="0.2">
      <c r="A115" s="55"/>
      <c r="B115" s="56" t="s">
        <v>158</v>
      </c>
      <c r="C115" s="36" t="s">
        <v>76</v>
      </c>
      <c r="D115" s="263"/>
      <c r="E115" s="263"/>
      <c r="F115" s="263"/>
      <c r="G115" s="263"/>
      <c r="H115" s="263"/>
      <c r="I115" s="263"/>
      <c r="J115" s="263"/>
      <c r="K115" s="263"/>
      <c r="L115" s="263"/>
    </row>
    <row r="116" spans="1:12" ht="12" hidden="1" customHeight="1" outlineLevel="1" x14ac:dyDescent="0.2">
      <c r="A116" s="55"/>
      <c r="B116" s="56" t="s">
        <v>157</v>
      </c>
      <c r="C116" s="36" t="s">
        <v>76</v>
      </c>
      <c r="D116" s="263"/>
      <c r="E116" s="263"/>
      <c r="F116" s="263"/>
      <c r="G116" s="263"/>
      <c r="H116" s="263"/>
      <c r="I116" s="263"/>
      <c r="J116" s="263"/>
      <c r="K116" s="263"/>
      <c r="L116" s="263"/>
    </row>
    <row r="117" spans="1:12" ht="12" hidden="1" customHeight="1" outlineLevel="1" x14ac:dyDescent="0.2">
      <c r="A117" s="55"/>
      <c r="B117" s="35">
        <v>632002</v>
      </c>
      <c r="C117" s="36" t="s">
        <v>77</v>
      </c>
      <c r="D117" s="263"/>
      <c r="E117" s="263"/>
      <c r="F117" s="263"/>
      <c r="G117" s="263"/>
      <c r="H117" s="263"/>
      <c r="I117" s="263"/>
      <c r="J117" s="263"/>
      <c r="K117" s="263"/>
      <c r="L117" s="263"/>
    </row>
    <row r="118" spans="1:12" ht="12" customHeight="1" collapsed="1" x14ac:dyDescent="0.2">
      <c r="A118" s="66"/>
      <c r="B118" s="59">
        <v>633</v>
      </c>
      <c r="C118" s="67" t="s">
        <v>40</v>
      </c>
      <c r="D118" s="277">
        <v>10000</v>
      </c>
      <c r="E118" s="277">
        <v>10000</v>
      </c>
      <c r="F118" s="277">
        <v>46.84</v>
      </c>
      <c r="G118" s="277">
        <v>0</v>
      </c>
      <c r="H118" s="277">
        <v>500</v>
      </c>
      <c r="I118" s="277">
        <v>240</v>
      </c>
      <c r="J118" s="277">
        <v>120</v>
      </c>
      <c r="K118" s="277">
        <v>120</v>
      </c>
      <c r="L118" s="277">
        <v>120</v>
      </c>
    </row>
    <row r="119" spans="1:12" ht="12" hidden="1" customHeight="1" outlineLevel="1" x14ac:dyDescent="0.2">
      <c r="A119" s="55"/>
      <c r="B119" s="35">
        <v>635006</v>
      </c>
      <c r="C119" s="36" t="s">
        <v>91</v>
      </c>
      <c r="D119" s="263"/>
      <c r="E119" s="263"/>
      <c r="F119" s="263"/>
      <c r="G119" s="263"/>
      <c r="H119" s="263"/>
      <c r="I119" s="263"/>
      <c r="J119" s="263"/>
      <c r="K119" s="263"/>
      <c r="L119" s="263"/>
    </row>
    <row r="120" spans="1:12" ht="12" customHeight="1" outlineLevel="1" x14ac:dyDescent="0.2">
      <c r="A120" s="55"/>
      <c r="B120" s="184">
        <v>634</v>
      </c>
      <c r="C120" s="200" t="s">
        <v>209</v>
      </c>
      <c r="D120" s="278"/>
      <c r="E120" s="278"/>
      <c r="F120" s="278">
        <v>0</v>
      </c>
      <c r="G120" s="278">
        <v>0</v>
      </c>
      <c r="H120" s="278">
        <v>50</v>
      </c>
      <c r="I120" s="278">
        <v>50</v>
      </c>
      <c r="J120" s="278">
        <v>50</v>
      </c>
      <c r="K120" s="278">
        <v>50</v>
      </c>
      <c r="L120" s="278">
        <v>50</v>
      </c>
    </row>
    <row r="121" spans="1:12" ht="12" customHeight="1" x14ac:dyDescent="0.2">
      <c r="A121" s="55"/>
      <c r="B121" s="59">
        <v>637</v>
      </c>
      <c r="C121" s="67" t="s">
        <v>42</v>
      </c>
      <c r="D121" s="277"/>
      <c r="E121" s="277"/>
      <c r="F121" s="277">
        <v>0</v>
      </c>
      <c r="G121" s="277">
        <v>21.5</v>
      </c>
      <c r="H121" s="277">
        <v>130</v>
      </c>
      <c r="I121" s="277">
        <v>0</v>
      </c>
      <c r="J121" s="277">
        <v>130</v>
      </c>
      <c r="K121" s="277">
        <v>130</v>
      </c>
      <c r="L121" s="277">
        <v>130</v>
      </c>
    </row>
    <row r="122" spans="1:12" ht="12" customHeight="1" outlineLevel="1" x14ac:dyDescent="0.2">
      <c r="A122" s="290"/>
      <c r="B122" s="184">
        <v>642</v>
      </c>
      <c r="C122" s="200" t="s">
        <v>210</v>
      </c>
      <c r="D122" s="278">
        <v>7000</v>
      </c>
      <c r="E122" s="278">
        <v>8000</v>
      </c>
      <c r="F122" s="278">
        <v>64</v>
      </c>
      <c r="G122" s="278">
        <v>54</v>
      </c>
      <c r="H122" s="278">
        <v>150</v>
      </c>
      <c r="I122" s="278">
        <v>60</v>
      </c>
      <c r="J122" s="278">
        <v>150</v>
      </c>
      <c r="K122" s="278">
        <v>150</v>
      </c>
      <c r="L122" s="278">
        <v>150</v>
      </c>
    </row>
    <row r="123" spans="1:12" ht="12" customHeight="1" x14ac:dyDescent="0.2">
      <c r="A123" s="55"/>
      <c r="B123" s="57"/>
      <c r="C123" s="57"/>
      <c r="D123" s="277"/>
      <c r="E123" s="277"/>
      <c r="F123" s="277"/>
      <c r="G123" s="277"/>
      <c r="H123" s="277"/>
      <c r="I123" s="277"/>
      <c r="J123" s="277"/>
      <c r="K123" s="277"/>
      <c r="L123" s="277"/>
    </row>
    <row r="124" spans="1:12" ht="12" customHeight="1" x14ac:dyDescent="0.2">
      <c r="A124" s="344" t="s">
        <v>14</v>
      </c>
      <c r="B124" s="341"/>
      <c r="C124" s="348"/>
      <c r="D124" s="345"/>
      <c r="E124" s="345"/>
      <c r="F124" s="345">
        <v>6020.81</v>
      </c>
      <c r="G124" s="345">
        <v>2359.15</v>
      </c>
      <c r="H124" s="345">
        <v>5970</v>
      </c>
      <c r="I124" s="345">
        <v>3500</v>
      </c>
      <c r="J124" s="345">
        <v>5050</v>
      </c>
      <c r="K124" s="345">
        <v>5050</v>
      </c>
      <c r="L124" s="345">
        <v>5050</v>
      </c>
    </row>
    <row r="125" spans="1:12" ht="12" customHeight="1" x14ac:dyDescent="0.2">
      <c r="A125" s="66"/>
      <c r="B125" s="59">
        <v>633</v>
      </c>
      <c r="C125" s="67" t="s">
        <v>40</v>
      </c>
      <c r="D125" s="277"/>
      <c r="E125" s="277"/>
      <c r="F125" s="277">
        <v>818.44</v>
      </c>
      <c r="G125" s="277">
        <v>129.05000000000001</v>
      </c>
      <c r="H125" s="277">
        <v>550</v>
      </c>
      <c r="I125" s="277">
        <v>550</v>
      </c>
      <c r="J125" s="277">
        <v>550</v>
      </c>
      <c r="K125" s="277">
        <v>550</v>
      </c>
      <c r="L125" s="277">
        <v>550</v>
      </c>
    </row>
    <row r="126" spans="1:12" ht="12" customHeight="1" x14ac:dyDescent="0.2">
      <c r="A126" s="55"/>
      <c r="B126" s="59">
        <v>635</v>
      </c>
      <c r="C126" s="67" t="s">
        <v>41</v>
      </c>
      <c r="D126" s="277">
        <v>50000</v>
      </c>
      <c r="E126" s="277">
        <v>50000</v>
      </c>
      <c r="F126" s="277">
        <v>3392.09</v>
      </c>
      <c r="G126" s="277">
        <v>780</v>
      </c>
      <c r="H126" s="277">
        <v>5420</v>
      </c>
      <c r="I126" s="277">
        <v>2950</v>
      </c>
      <c r="J126" s="277">
        <v>4500</v>
      </c>
      <c r="K126" s="277">
        <v>4500</v>
      </c>
      <c r="L126" s="277">
        <v>4500</v>
      </c>
    </row>
    <row r="127" spans="1:12" ht="12" hidden="1" customHeight="1" outlineLevel="1" x14ac:dyDescent="0.2">
      <c r="A127" s="55"/>
      <c r="B127" s="35">
        <v>635006</v>
      </c>
      <c r="C127" s="36" t="s">
        <v>91</v>
      </c>
      <c r="D127" s="263"/>
      <c r="E127" s="263"/>
      <c r="F127" s="263"/>
      <c r="G127" s="263"/>
      <c r="H127" s="263"/>
      <c r="I127" s="263"/>
      <c r="J127" s="263"/>
      <c r="K127" s="263"/>
      <c r="L127" s="263"/>
    </row>
    <row r="128" spans="1:12" ht="12" customHeight="1" outlineLevel="1" x14ac:dyDescent="0.2">
      <c r="A128" s="55"/>
      <c r="B128" s="35">
        <v>637</v>
      </c>
      <c r="C128" s="36" t="s">
        <v>42</v>
      </c>
      <c r="D128" s="263"/>
      <c r="E128" s="263"/>
      <c r="F128" s="263">
        <v>1810.28</v>
      </c>
      <c r="G128" s="263">
        <v>1426.2</v>
      </c>
      <c r="H128" s="263"/>
      <c r="I128" s="263"/>
      <c r="J128" s="263"/>
      <c r="K128" s="263"/>
      <c r="L128" s="263"/>
    </row>
    <row r="129" spans="1:18" ht="12" customHeight="1" outlineLevel="1" x14ac:dyDescent="0.2">
      <c r="A129" s="55"/>
      <c r="B129" s="35">
        <v>636</v>
      </c>
      <c r="C129" s="36" t="s">
        <v>219</v>
      </c>
      <c r="D129" s="263"/>
      <c r="E129" s="263"/>
      <c r="F129" s="263">
        <v>0</v>
      </c>
      <c r="G129" s="263">
        <v>23.9</v>
      </c>
      <c r="H129" s="263">
        <v>0</v>
      </c>
      <c r="I129" s="263">
        <v>0</v>
      </c>
      <c r="J129" s="263">
        <v>0</v>
      </c>
      <c r="K129" s="263">
        <v>0</v>
      </c>
      <c r="L129" s="263">
        <v>0</v>
      </c>
    </row>
    <row r="130" spans="1:18" ht="12" customHeight="1" outlineLevel="1" x14ac:dyDescent="0.2">
      <c r="A130" s="55"/>
      <c r="B130" s="35"/>
      <c r="C130" s="36"/>
      <c r="D130" s="263"/>
      <c r="E130" s="263"/>
      <c r="F130" s="263"/>
      <c r="G130" s="263"/>
      <c r="H130" s="263"/>
      <c r="I130" s="263"/>
      <c r="J130" s="263"/>
      <c r="K130" s="263"/>
      <c r="L130" s="263"/>
    </row>
    <row r="131" spans="1:18" ht="12" customHeight="1" x14ac:dyDescent="0.2">
      <c r="A131" s="344" t="s">
        <v>138</v>
      </c>
      <c r="B131" s="341"/>
      <c r="C131" s="342"/>
      <c r="D131" s="345"/>
      <c r="E131" s="345"/>
      <c r="F131" s="345">
        <v>21195.43</v>
      </c>
      <c r="G131" s="345">
        <v>22071.53</v>
      </c>
      <c r="H131" s="345">
        <v>20910</v>
      </c>
      <c r="I131" s="345">
        <v>35860</v>
      </c>
      <c r="J131" s="345">
        <v>21010</v>
      </c>
      <c r="K131" s="345">
        <v>21010</v>
      </c>
      <c r="L131" s="345">
        <v>21010</v>
      </c>
    </row>
    <row r="132" spans="1:18" ht="12" hidden="1" customHeight="1" outlineLevel="1" x14ac:dyDescent="0.2">
      <c r="A132" s="55"/>
      <c r="B132" s="35">
        <v>635004</v>
      </c>
      <c r="C132" s="94" t="s">
        <v>92</v>
      </c>
      <c r="D132" s="263"/>
      <c r="E132" s="263"/>
      <c r="F132" s="263"/>
      <c r="G132" s="263"/>
      <c r="H132" s="263"/>
      <c r="I132" s="263"/>
      <c r="J132" s="263"/>
      <c r="K132" s="263"/>
      <c r="L132" s="263"/>
    </row>
    <row r="133" spans="1:18" ht="12" hidden="1" customHeight="1" outlineLevel="1" x14ac:dyDescent="0.2">
      <c r="A133" s="55"/>
      <c r="B133" s="35">
        <v>635006</v>
      </c>
      <c r="C133" s="36" t="s">
        <v>91</v>
      </c>
      <c r="D133" s="263"/>
      <c r="E133" s="263"/>
      <c r="F133" s="263"/>
      <c r="G133" s="263"/>
      <c r="H133" s="263"/>
      <c r="I133" s="263"/>
      <c r="J133" s="263"/>
      <c r="K133" s="263"/>
      <c r="L133" s="263"/>
    </row>
    <row r="134" spans="1:18" ht="12" customHeight="1" collapsed="1" x14ac:dyDescent="0.2">
      <c r="A134" s="55"/>
      <c r="B134" s="59">
        <v>633</v>
      </c>
      <c r="C134" s="67" t="s">
        <v>40</v>
      </c>
      <c r="D134" s="277"/>
      <c r="E134" s="277"/>
      <c r="F134" s="277">
        <v>828</v>
      </c>
      <c r="G134" s="277">
        <v>908.8</v>
      </c>
      <c r="H134" s="277">
        <v>450</v>
      </c>
      <c r="I134" s="277">
        <v>15400</v>
      </c>
      <c r="J134" s="277">
        <v>550</v>
      </c>
      <c r="K134" s="277">
        <v>550</v>
      </c>
      <c r="L134" s="277">
        <v>550</v>
      </c>
    </row>
    <row r="135" spans="1:18" ht="12" customHeight="1" x14ac:dyDescent="0.2">
      <c r="A135" s="55"/>
      <c r="B135" s="59">
        <v>637</v>
      </c>
      <c r="C135" s="67" t="s">
        <v>42</v>
      </c>
      <c r="D135" s="277"/>
      <c r="E135" s="277"/>
      <c r="F135" s="277">
        <v>20367.43</v>
      </c>
      <c r="G135" s="277">
        <v>21162.73</v>
      </c>
      <c r="H135" s="277">
        <v>20460</v>
      </c>
      <c r="I135" s="277">
        <v>20460</v>
      </c>
      <c r="J135" s="277">
        <v>20460</v>
      </c>
      <c r="K135" s="277">
        <v>20460</v>
      </c>
      <c r="L135" s="277">
        <v>20460</v>
      </c>
    </row>
    <row r="136" spans="1:18" ht="12" customHeight="1" outlineLevel="1" x14ac:dyDescent="0.2">
      <c r="A136" s="55"/>
      <c r="B136" s="35">
        <v>637004</v>
      </c>
      <c r="C136" s="36" t="s">
        <v>94</v>
      </c>
      <c r="D136" s="263">
        <v>300</v>
      </c>
      <c r="E136" s="263">
        <v>320</v>
      </c>
      <c r="F136" s="263">
        <v>14073.3</v>
      </c>
      <c r="G136" s="263">
        <v>14388.09</v>
      </c>
      <c r="H136" s="263">
        <v>11920</v>
      </c>
      <c r="I136" s="263">
        <v>11920</v>
      </c>
      <c r="J136" s="263">
        <v>13920</v>
      </c>
      <c r="K136" s="263">
        <v>13920</v>
      </c>
      <c r="L136" s="263">
        <v>13920</v>
      </c>
    </row>
    <row r="137" spans="1:18" ht="12" customHeight="1" outlineLevel="1" x14ac:dyDescent="0.2">
      <c r="A137" s="55"/>
      <c r="B137" s="35">
        <v>637012</v>
      </c>
      <c r="C137" s="36" t="s">
        <v>96</v>
      </c>
      <c r="D137" s="263">
        <v>350</v>
      </c>
      <c r="E137" s="263">
        <v>380</v>
      </c>
      <c r="F137" s="263">
        <v>6294.13</v>
      </c>
      <c r="G137" s="263">
        <v>6774.64</v>
      </c>
      <c r="H137" s="263">
        <v>8540</v>
      </c>
      <c r="I137" s="263">
        <v>8540</v>
      </c>
      <c r="J137" s="263">
        <v>6540</v>
      </c>
      <c r="K137" s="263">
        <v>6540</v>
      </c>
      <c r="L137" s="263">
        <v>6540</v>
      </c>
    </row>
    <row r="138" spans="1:18" ht="12" customHeight="1" outlineLevel="1" x14ac:dyDescent="0.2">
      <c r="A138" s="55"/>
      <c r="B138" s="35"/>
      <c r="C138" s="36"/>
      <c r="D138" s="263"/>
      <c r="E138" s="263"/>
      <c r="F138" s="263"/>
      <c r="G138" s="263"/>
      <c r="H138" s="263"/>
      <c r="I138" s="263"/>
      <c r="J138" s="263"/>
      <c r="K138" s="263"/>
      <c r="L138" s="263"/>
    </row>
    <row r="139" spans="1:18" s="355" customFormat="1" ht="12" customHeight="1" x14ac:dyDescent="0.2">
      <c r="A139" s="354" t="s">
        <v>15</v>
      </c>
      <c r="B139" s="341"/>
      <c r="C139" s="342"/>
      <c r="D139" s="345"/>
      <c r="E139" s="345"/>
      <c r="F139" s="345">
        <v>4127.13</v>
      </c>
      <c r="G139" s="345">
        <v>15971.26</v>
      </c>
      <c r="H139" s="345">
        <v>3000</v>
      </c>
      <c r="I139" s="345">
        <v>2000</v>
      </c>
      <c r="J139" s="345">
        <v>2100</v>
      </c>
      <c r="K139" s="345">
        <v>2100</v>
      </c>
      <c r="L139" s="345">
        <v>2100</v>
      </c>
      <c r="M139" s="356"/>
      <c r="N139" s="356"/>
      <c r="O139" s="356"/>
      <c r="P139" s="356"/>
      <c r="Q139" s="356"/>
      <c r="R139" s="356"/>
    </row>
    <row r="140" spans="1:18" ht="12" customHeight="1" x14ac:dyDescent="0.2">
      <c r="A140" s="66"/>
      <c r="B140" s="63">
        <v>632001</v>
      </c>
      <c r="C140" s="60" t="s">
        <v>76</v>
      </c>
      <c r="D140" s="278">
        <v>22000</v>
      </c>
      <c r="E140" s="278">
        <v>24000</v>
      </c>
      <c r="F140" s="278">
        <v>858.35</v>
      </c>
      <c r="G140" s="278">
        <v>3452.27</v>
      </c>
      <c r="H140" s="278">
        <v>1500</v>
      </c>
      <c r="I140" s="278">
        <v>1500</v>
      </c>
      <c r="J140" s="278">
        <v>1500</v>
      </c>
      <c r="K140" s="278">
        <v>1500</v>
      </c>
      <c r="L140" s="278">
        <v>1500</v>
      </c>
    </row>
    <row r="141" spans="1:18" ht="12" customHeight="1" x14ac:dyDescent="0.2">
      <c r="A141" s="55"/>
      <c r="B141" s="59">
        <v>635</v>
      </c>
      <c r="C141" s="67" t="s">
        <v>164</v>
      </c>
      <c r="D141" s="277">
        <v>200000</v>
      </c>
      <c r="E141" s="277">
        <v>210000</v>
      </c>
      <c r="F141" s="277">
        <v>29.28</v>
      </c>
      <c r="G141" s="277">
        <v>999.53</v>
      </c>
      <c r="H141" s="277">
        <v>1500</v>
      </c>
      <c r="I141" s="277">
        <v>500</v>
      </c>
      <c r="J141" s="277">
        <v>600</v>
      </c>
      <c r="K141" s="277">
        <v>600</v>
      </c>
      <c r="L141" s="277">
        <v>600</v>
      </c>
    </row>
    <row r="142" spans="1:18" ht="12" customHeight="1" x14ac:dyDescent="0.2">
      <c r="A142" s="55"/>
      <c r="B142" s="59">
        <v>637</v>
      </c>
      <c r="C142" s="67" t="s">
        <v>42</v>
      </c>
      <c r="D142" s="277"/>
      <c r="E142" s="277"/>
      <c r="F142" s="277">
        <v>3239.5</v>
      </c>
      <c r="G142" s="277">
        <v>11502.11</v>
      </c>
      <c r="H142" s="277"/>
      <c r="I142" s="277"/>
      <c r="J142" s="277"/>
      <c r="K142" s="277"/>
      <c r="L142" s="277"/>
    </row>
    <row r="143" spans="1:18" ht="12" customHeight="1" x14ac:dyDescent="0.2">
      <c r="A143" s="55"/>
      <c r="B143" s="59"/>
      <c r="C143" s="67"/>
      <c r="D143" s="277"/>
      <c r="E143" s="277"/>
      <c r="F143" s="277"/>
      <c r="G143" s="277"/>
      <c r="H143" s="277"/>
      <c r="I143" s="277"/>
      <c r="J143" s="277"/>
      <c r="K143" s="277"/>
      <c r="L143" s="277"/>
    </row>
    <row r="144" spans="1:18" ht="12" customHeight="1" outlineLevel="1" x14ac:dyDescent="0.2">
      <c r="A144" s="357" t="s">
        <v>146</v>
      </c>
      <c r="B144" s="358"/>
      <c r="C144" s="359"/>
      <c r="D144" s="345"/>
      <c r="E144" s="345"/>
      <c r="F144" s="345">
        <v>918.92</v>
      </c>
      <c r="G144" s="345">
        <v>2639.29</v>
      </c>
      <c r="H144" s="345">
        <v>3220</v>
      </c>
      <c r="I144" s="345">
        <v>1720</v>
      </c>
      <c r="J144" s="345">
        <v>2490</v>
      </c>
      <c r="K144" s="345">
        <v>2490</v>
      </c>
      <c r="L144" s="345">
        <v>2490</v>
      </c>
    </row>
    <row r="145" spans="1:12" ht="12" customHeight="1" outlineLevel="1" x14ac:dyDescent="0.2">
      <c r="A145" s="394"/>
      <c r="B145" s="98">
        <v>611</v>
      </c>
      <c r="C145" s="95" t="s">
        <v>231</v>
      </c>
      <c r="D145" s="278"/>
      <c r="E145" s="278"/>
      <c r="F145" s="278"/>
      <c r="G145" s="263">
        <v>0</v>
      </c>
      <c r="H145" s="278">
        <v>0</v>
      </c>
      <c r="I145" s="278">
        <v>0</v>
      </c>
      <c r="J145" s="278">
        <v>0</v>
      </c>
      <c r="K145" s="278">
        <v>0</v>
      </c>
      <c r="L145" s="278">
        <v>0</v>
      </c>
    </row>
    <row r="146" spans="1:12" ht="12" customHeight="1" outlineLevel="1" x14ac:dyDescent="0.2">
      <c r="A146" s="394"/>
      <c r="B146" s="98">
        <v>625</v>
      </c>
      <c r="C146" s="395" t="s">
        <v>232</v>
      </c>
      <c r="D146" s="278"/>
      <c r="E146" s="278"/>
      <c r="F146" s="278"/>
      <c r="G146" s="263">
        <v>146.25</v>
      </c>
      <c r="H146" s="278">
        <v>0</v>
      </c>
      <c r="I146" s="278">
        <v>0</v>
      </c>
      <c r="J146" s="278">
        <v>0</v>
      </c>
      <c r="K146" s="278">
        <v>0</v>
      </c>
      <c r="L146" s="278">
        <v>0</v>
      </c>
    </row>
    <row r="147" spans="1:12" ht="12" customHeight="1" outlineLevel="1" x14ac:dyDescent="0.2">
      <c r="A147" s="55"/>
      <c r="B147" s="98">
        <v>633</v>
      </c>
      <c r="C147" s="95" t="s">
        <v>40</v>
      </c>
      <c r="D147" s="263">
        <v>30000</v>
      </c>
      <c r="E147" s="263">
        <v>30000</v>
      </c>
      <c r="F147" s="263">
        <v>618.52</v>
      </c>
      <c r="G147" s="263">
        <v>865.61</v>
      </c>
      <c r="H147" s="263">
        <v>1180</v>
      </c>
      <c r="I147" s="263">
        <v>680</v>
      </c>
      <c r="J147" s="263">
        <v>550</v>
      </c>
      <c r="K147" s="263">
        <v>550</v>
      </c>
      <c r="L147" s="263">
        <v>550</v>
      </c>
    </row>
    <row r="148" spans="1:12" ht="12" customHeight="1" outlineLevel="1" x14ac:dyDescent="0.2">
      <c r="A148" s="55"/>
      <c r="B148" s="98">
        <v>634002</v>
      </c>
      <c r="C148" s="95" t="s">
        <v>165</v>
      </c>
      <c r="D148" s="263">
        <v>18000</v>
      </c>
      <c r="E148" s="263">
        <v>20000</v>
      </c>
      <c r="F148" s="263">
        <v>300.39999999999998</v>
      </c>
      <c r="G148" s="263">
        <v>131.43</v>
      </c>
      <c r="H148" s="263">
        <v>490</v>
      </c>
      <c r="I148" s="263">
        <v>490</v>
      </c>
      <c r="J148" s="263">
        <v>990</v>
      </c>
      <c r="K148" s="263">
        <v>990</v>
      </c>
      <c r="L148" s="263">
        <v>990</v>
      </c>
    </row>
    <row r="149" spans="1:12" ht="12" customHeight="1" outlineLevel="1" x14ac:dyDescent="0.2">
      <c r="A149" s="55"/>
      <c r="B149" s="98">
        <v>637004</v>
      </c>
      <c r="C149" s="95" t="s">
        <v>94</v>
      </c>
      <c r="D149" s="263">
        <v>10000</v>
      </c>
      <c r="E149" s="263">
        <v>12000</v>
      </c>
      <c r="F149" s="263">
        <v>0</v>
      </c>
      <c r="G149" s="263">
        <v>0</v>
      </c>
      <c r="H149" s="263">
        <v>1230</v>
      </c>
      <c r="I149" s="263">
        <v>230</v>
      </c>
      <c r="J149" s="263">
        <v>630</v>
      </c>
      <c r="K149" s="263">
        <v>630</v>
      </c>
      <c r="L149" s="263">
        <v>630</v>
      </c>
    </row>
    <row r="150" spans="1:12" ht="12" customHeight="1" outlineLevel="1" x14ac:dyDescent="0.2">
      <c r="A150" s="55"/>
      <c r="B150" s="98">
        <v>637027</v>
      </c>
      <c r="C150" s="95" t="s">
        <v>166</v>
      </c>
      <c r="D150" s="263">
        <v>100000</v>
      </c>
      <c r="E150" s="263">
        <v>110000</v>
      </c>
      <c r="F150" s="263">
        <v>0</v>
      </c>
      <c r="G150" s="263">
        <v>1496</v>
      </c>
      <c r="H150" s="263">
        <v>320</v>
      </c>
      <c r="I150" s="263">
        <v>320</v>
      </c>
      <c r="J150" s="263">
        <v>320</v>
      </c>
      <c r="K150" s="263">
        <v>320</v>
      </c>
      <c r="L150" s="263">
        <v>320</v>
      </c>
    </row>
    <row r="151" spans="1:12" ht="12" customHeight="1" outlineLevel="1" x14ac:dyDescent="0.2">
      <c r="A151" s="55"/>
      <c r="B151" s="98"/>
      <c r="C151" s="95"/>
      <c r="D151" s="263"/>
      <c r="E151" s="263"/>
      <c r="F151" s="263"/>
      <c r="G151" s="263"/>
      <c r="H151" s="263"/>
      <c r="I151" s="263"/>
      <c r="J151" s="263"/>
      <c r="K151" s="263"/>
      <c r="L151" s="263"/>
    </row>
    <row r="152" spans="1:12" ht="12" customHeight="1" x14ac:dyDescent="0.2">
      <c r="A152" s="344" t="s">
        <v>16</v>
      </c>
      <c r="B152" s="341"/>
      <c r="C152" s="348"/>
      <c r="D152" s="345"/>
      <c r="E152" s="345"/>
      <c r="F152" s="345">
        <v>8828.43</v>
      </c>
      <c r="G152" s="345">
        <f>SUM(G153:G159)</f>
        <v>10239.73</v>
      </c>
      <c r="H152" s="345">
        <v>11780</v>
      </c>
      <c r="I152" s="345">
        <v>9780</v>
      </c>
      <c r="J152" s="345">
        <v>10780</v>
      </c>
      <c r="K152" s="345">
        <v>10780</v>
      </c>
      <c r="L152" s="345">
        <v>10780</v>
      </c>
    </row>
    <row r="153" spans="1:12" ht="12" customHeight="1" x14ac:dyDescent="0.2">
      <c r="A153" s="66"/>
      <c r="B153" s="59">
        <v>632</v>
      </c>
      <c r="C153" s="60" t="s">
        <v>39</v>
      </c>
      <c r="D153" s="277">
        <v>205000</v>
      </c>
      <c r="E153" s="277">
        <v>210000</v>
      </c>
      <c r="F153" s="277">
        <v>8060.18</v>
      </c>
      <c r="G153" s="277">
        <v>7553.02</v>
      </c>
      <c r="H153" s="277">
        <v>10850</v>
      </c>
      <c r="I153" s="277">
        <v>8850</v>
      </c>
      <c r="J153" s="277">
        <v>10350</v>
      </c>
      <c r="K153" s="277">
        <v>10350</v>
      </c>
      <c r="L153" s="277">
        <v>10350</v>
      </c>
    </row>
    <row r="154" spans="1:12" ht="12" hidden="1" customHeight="1" outlineLevel="1" x14ac:dyDescent="0.2">
      <c r="A154" s="55"/>
      <c r="B154" s="56" t="s">
        <v>13</v>
      </c>
      <c r="C154" s="36" t="s">
        <v>76</v>
      </c>
      <c r="D154" s="263"/>
      <c r="E154" s="263"/>
      <c r="F154" s="263"/>
      <c r="G154" s="263"/>
      <c r="H154" s="263"/>
      <c r="I154" s="263"/>
      <c r="J154" s="263"/>
      <c r="K154" s="263"/>
      <c r="L154" s="263"/>
    </row>
    <row r="155" spans="1:12" ht="12" customHeight="1" outlineLevel="1" x14ac:dyDescent="0.2">
      <c r="A155" s="55"/>
      <c r="B155" s="198">
        <v>633</v>
      </c>
      <c r="C155" s="93" t="s">
        <v>205</v>
      </c>
      <c r="D155" s="277"/>
      <c r="E155" s="277"/>
      <c r="F155" s="277"/>
      <c r="G155" s="277">
        <v>2020.71</v>
      </c>
      <c r="H155" s="263"/>
      <c r="I155" s="263"/>
      <c r="J155" s="263"/>
      <c r="K155" s="263"/>
      <c r="L155" s="263"/>
    </row>
    <row r="156" spans="1:12" ht="12" customHeight="1" x14ac:dyDescent="0.2">
      <c r="A156" s="55"/>
      <c r="B156" s="59">
        <v>635</v>
      </c>
      <c r="C156" s="67" t="s">
        <v>41</v>
      </c>
      <c r="D156" s="277">
        <v>65000</v>
      </c>
      <c r="E156" s="277">
        <v>65000</v>
      </c>
      <c r="F156" s="277">
        <v>336.5</v>
      </c>
      <c r="G156" s="277">
        <v>0</v>
      </c>
      <c r="H156" s="277">
        <v>430</v>
      </c>
      <c r="I156" s="277">
        <v>430</v>
      </c>
      <c r="J156" s="277">
        <v>430</v>
      </c>
      <c r="K156" s="277">
        <v>430</v>
      </c>
      <c r="L156" s="277">
        <v>430</v>
      </c>
    </row>
    <row r="157" spans="1:12" ht="12" hidden="1" customHeight="1" outlineLevel="1" x14ac:dyDescent="0.2">
      <c r="A157" s="55"/>
      <c r="B157" s="35">
        <v>635004</v>
      </c>
      <c r="C157" s="94" t="s">
        <v>92</v>
      </c>
      <c r="D157" s="263"/>
      <c r="E157" s="263"/>
      <c r="F157" s="263"/>
      <c r="G157" s="263"/>
      <c r="H157" s="263"/>
      <c r="I157" s="263"/>
      <c r="J157" s="263"/>
      <c r="K157" s="263"/>
      <c r="L157" s="263"/>
    </row>
    <row r="158" spans="1:12" ht="12" customHeight="1" outlineLevel="1" x14ac:dyDescent="0.2">
      <c r="A158" s="55"/>
      <c r="B158" s="305">
        <v>636</v>
      </c>
      <c r="C158" s="93" t="s">
        <v>197</v>
      </c>
      <c r="D158" s="277"/>
      <c r="E158" s="277"/>
      <c r="F158" s="277">
        <v>371</v>
      </c>
      <c r="G158" s="277"/>
      <c r="H158" s="277"/>
      <c r="I158" s="277"/>
      <c r="J158" s="277"/>
      <c r="K158" s="277"/>
      <c r="L158" s="277"/>
    </row>
    <row r="159" spans="1:12" ht="12" customHeight="1" outlineLevel="1" x14ac:dyDescent="0.2">
      <c r="A159" s="55"/>
      <c r="B159" s="305">
        <v>637</v>
      </c>
      <c r="C159" s="93" t="s">
        <v>42</v>
      </c>
      <c r="D159" s="263"/>
      <c r="E159" s="278"/>
      <c r="F159" s="278"/>
      <c r="G159" s="278">
        <v>666</v>
      </c>
      <c r="H159" s="278">
        <v>500</v>
      </c>
      <c r="I159" s="278">
        <v>500</v>
      </c>
      <c r="J159" s="278">
        <v>0</v>
      </c>
      <c r="K159" s="278">
        <v>0</v>
      </c>
      <c r="L159" s="278">
        <v>0</v>
      </c>
    </row>
    <row r="160" spans="1:12" ht="12" customHeight="1" outlineLevel="1" x14ac:dyDescent="0.2">
      <c r="A160" s="55"/>
      <c r="B160" s="305"/>
      <c r="C160" s="93"/>
      <c r="D160" s="263"/>
      <c r="E160" s="278"/>
      <c r="F160" s="278"/>
      <c r="G160" s="278"/>
      <c r="H160" s="278"/>
      <c r="I160" s="278"/>
      <c r="J160" s="278"/>
      <c r="K160" s="278"/>
      <c r="L160" s="278"/>
    </row>
    <row r="161" spans="1:12" ht="12" customHeight="1" x14ac:dyDescent="0.2">
      <c r="A161" s="344" t="s">
        <v>162</v>
      </c>
      <c r="B161" s="360"/>
      <c r="C161" s="361"/>
      <c r="D161" s="362"/>
      <c r="E161" s="362"/>
      <c r="F161" s="362">
        <v>0</v>
      </c>
      <c r="G161" s="362">
        <v>0</v>
      </c>
      <c r="H161" s="362">
        <v>1000</v>
      </c>
      <c r="I161" s="362">
        <v>0</v>
      </c>
      <c r="J161" s="362">
        <v>0</v>
      </c>
      <c r="K161" s="362">
        <v>0</v>
      </c>
      <c r="L161" s="362">
        <v>0</v>
      </c>
    </row>
    <row r="162" spans="1:12" ht="12" customHeight="1" x14ac:dyDescent="0.2">
      <c r="A162" s="66"/>
      <c r="B162" s="59">
        <v>637</v>
      </c>
      <c r="C162" s="67" t="s">
        <v>42</v>
      </c>
      <c r="D162" s="277"/>
      <c r="E162" s="277"/>
      <c r="F162" s="277"/>
      <c r="G162" s="277">
        <v>0</v>
      </c>
      <c r="H162" s="277">
        <v>1000</v>
      </c>
      <c r="I162" s="277">
        <v>0</v>
      </c>
      <c r="J162" s="277">
        <v>0</v>
      </c>
      <c r="K162" s="277">
        <v>0</v>
      </c>
      <c r="L162" s="277">
        <v>0</v>
      </c>
    </row>
    <row r="163" spans="1:12" ht="12" customHeight="1" outlineLevel="1" x14ac:dyDescent="0.2">
      <c r="A163" s="55"/>
      <c r="B163" s="35">
        <v>637005</v>
      </c>
      <c r="C163" s="36" t="s">
        <v>95</v>
      </c>
      <c r="D163" s="263">
        <v>30000</v>
      </c>
      <c r="E163" s="263">
        <v>30000</v>
      </c>
      <c r="F163" s="263"/>
      <c r="G163" s="263">
        <v>0</v>
      </c>
      <c r="H163" s="263">
        <v>1000</v>
      </c>
      <c r="I163" s="263">
        <v>0</v>
      </c>
      <c r="J163" s="263">
        <v>0</v>
      </c>
      <c r="K163" s="263">
        <v>0</v>
      </c>
      <c r="L163" s="263">
        <v>0</v>
      </c>
    </row>
    <row r="164" spans="1:12" ht="12" customHeight="1" outlineLevel="1" x14ac:dyDescent="0.2">
      <c r="A164" s="55"/>
      <c r="B164" s="35"/>
      <c r="C164" s="36"/>
      <c r="D164" s="263"/>
      <c r="E164" s="263"/>
      <c r="F164" s="263"/>
      <c r="G164" s="263"/>
      <c r="H164" s="263"/>
      <c r="I164" s="263"/>
      <c r="J164" s="263"/>
      <c r="K164" s="263"/>
      <c r="L164" s="263"/>
    </row>
    <row r="165" spans="1:12" ht="12" customHeight="1" x14ac:dyDescent="0.2">
      <c r="A165" s="344" t="s">
        <v>254</v>
      </c>
      <c r="B165" s="370"/>
      <c r="C165" s="431"/>
      <c r="D165" s="345"/>
      <c r="E165" s="345"/>
      <c r="F165" s="345">
        <v>5303.71</v>
      </c>
      <c r="G165" s="345">
        <v>6320.89</v>
      </c>
      <c r="H165" s="345">
        <v>7870</v>
      </c>
      <c r="I165" s="345">
        <v>5370</v>
      </c>
      <c r="J165" s="345">
        <v>7740</v>
      </c>
      <c r="K165" s="345">
        <v>5740</v>
      </c>
      <c r="L165" s="345">
        <v>5740</v>
      </c>
    </row>
    <row r="166" spans="1:12" ht="12" customHeight="1" x14ac:dyDescent="0.2">
      <c r="A166" s="313"/>
      <c r="B166" s="432">
        <v>620</v>
      </c>
      <c r="C166" s="433" t="s">
        <v>232</v>
      </c>
      <c r="D166" s="430"/>
      <c r="E166" s="430"/>
      <c r="F166" s="430">
        <v>34.89</v>
      </c>
      <c r="G166" s="430">
        <v>2.76</v>
      </c>
      <c r="H166" s="430"/>
      <c r="I166" s="430"/>
      <c r="J166" s="430"/>
      <c r="K166" s="430"/>
      <c r="L166" s="430"/>
    </row>
    <row r="167" spans="1:12" ht="12" customHeight="1" x14ac:dyDescent="0.2">
      <c r="A167" s="66"/>
      <c r="B167" s="59">
        <v>632</v>
      </c>
      <c r="C167" s="60" t="s">
        <v>39</v>
      </c>
      <c r="D167" s="277">
        <v>52000</v>
      </c>
      <c r="E167" s="277">
        <v>52000</v>
      </c>
      <c r="F167" s="277">
        <v>3029.93</v>
      </c>
      <c r="G167" s="277">
        <v>2674.5</v>
      </c>
      <c r="H167" s="277">
        <v>2500</v>
      </c>
      <c r="I167" s="277">
        <v>2000</v>
      </c>
      <c r="J167" s="277">
        <v>2300</v>
      </c>
      <c r="K167" s="277">
        <v>2300</v>
      </c>
      <c r="L167" s="277">
        <v>2300</v>
      </c>
    </row>
    <row r="168" spans="1:12" ht="12" hidden="1" customHeight="1" outlineLevel="1" x14ac:dyDescent="0.2">
      <c r="A168" s="55"/>
      <c r="B168" s="56" t="s">
        <v>13</v>
      </c>
      <c r="C168" s="36" t="s">
        <v>76</v>
      </c>
      <c r="D168" s="263"/>
      <c r="E168" s="263"/>
      <c r="F168" s="263"/>
      <c r="G168" s="263"/>
      <c r="H168" s="263"/>
      <c r="I168" s="263"/>
      <c r="J168" s="263"/>
      <c r="K168" s="263"/>
      <c r="L168" s="263"/>
    </row>
    <row r="169" spans="1:12" ht="12" hidden="1" customHeight="1" outlineLevel="1" x14ac:dyDescent="0.2">
      <c r="A169" s="55"/>
      <c r="B169" s="35">
        <v>632002</v>
      </c>
      <c r="C169" s="36" t="s">
        <v>77</v>
      </c>
      <c r="D169" s="263"/>
      <c r="E169" s="263"/>
      <c r="F169" s="263"/>
      <c r="G169" s="263"/>
      <c r="H169" s="263"/>
      <c r="I169" s="263"/>
      <c r="J169" s="263"/>
      <c r="K169" s="263"/>
      <c r="L169" s="263"/>
    </row>
    <row r="170" spans="1:12" ht="12" customHeight="1" outlineLevel="1" x14ac:dyDescent="0.2">
      <c r="A170" s="55"/>
      <c r="B170" s="184">
        <v>633</v>
      </c>
      <c r="C170" s="200" t="s">
        <v>40</v>
      </c>
      <c r="D170" s="278">
        <v>20000</v>
      </c>
      <c r="E170" s="278">
        <v>20000</v>
      </c>
      <c r="F170" s="278">
        <v>628.89</v>
      </c>
      <c r="G170" s="278">
        <v>1051.6300000000001</v>
      </c>
      <c r="H170" s="278">
        <v>580</v>
      </c>
      <c r="I170" s="278">
        <v>580</v>
      </c>
      <c r="J170" s="278">
        <v>650</v>
      </c>
      <c r="K170" s="278">
        <v>650</v>
      </c>
      <c r="L170" s="278">
        <v>580</v>
      </c>
    </row>
    <row r="171" spans="1:12" ht="12" customHeight="1" outlineLevel="1" x14ac:dyDescent="0.2">
      <c r="A171" s="55"/>
      <c r="B171" s="305">
        <v>634</v>
      </c>
      <c r="C171" s="200" t="s">
        <v>197</v>
      </c>
      <c r="D171" s="278"/>
      <c r="E171" s="278"/>
      <c r="F171" s="278"/>
      <c r="G171" s="278">
        <v>374</v>
      </c>
      <c r="H171" s="278"/>
      <c r="I171" s="278"/>
      <c r="J171" s="278"/>
      <c r="K171" s="278"/>
      <c r="L171" s="278"/>
    </row>
    <row r="172" spans="1:12" ht="12" customHeight="1" x14ac:dyDescent="0.2">
      <c r="A172" s="55"/>
      <c r="B172" s="59">
        <v>635</v>
      </c>
      <c r="C172" s="67" t="s">
        <v>41</v>
      </c>
      <c r="D172" s="277">
        <v>20000</v>
      </c>
      <c r="E172" s="277">
        <v>20000</v>
      </c>
      <c r="F172" s="277">
        <v>0</v>
      </c>
      <c r="G172" s="277">
        <v>358</v>
      </c>
      <c r="H172" s="277">
        <v>3000</v>
      </c>
      <c r="I172" s="277">
        <v>1000</v>
      </c>
      <c r="J172" s="277">
        <v>3000</v>
      </c>
      <c r="K172" s="277">
        <v>1000</v>
      </c>
      <c r="L172" s="277">
        <v>1000</v>
      </c>
    </row>
    <row r="173" spans="1:12" ht="12" hidden="1" customHeight="1" outlineLevel="1" x14ac:dyDescent="0.2">
      <c r="A173" s="55"/>
      <c r="B173" s="35">
        <v>635006</v>
      </c>
      <c r="C173" s="36" t="s">
        <v>91</v>
      </c>
      <c r="D173" s="263"/>
      <c r="E173" s="263"/>
      <c r="F173" s="263"/>
      <c r="G173" s="263"/>
      <c r="H173" s="263"/>
      <c r="I173" s="263"/>
      <c r="J173" s="263"/>
      <c r="K173" s="263"/>
      <c r="L173" s="263"/>
    </row>
    <row r="174" spans="1:12" ht="12" customHeight="1" outlineLevel="1" x14ac:dyDescent="0.2">
      <c r="A174" s="55"/>
      <c r="B174" s="184">
        <v>637</v>
      </c>
      <c r="C174" s="200" t="s">
        <v>42</v>
      </c>
      <c r="D174" s="278"/>
      <c r="E174" s="278"/>
      <c r="F174" s="278">
        <v>1610</v>
      </c>
      <c r="G174" s="278">
        <v>1860</v>
      </c>
      <c r="H174" s="278">
        <v>1790</v>
      </c>
      <c r="I174" s="278">
        <v>1790</v>
      </c>
      <c r="J174" s="278">
        <v>1790</v>
      </c>
      <c r="K174" s="278">
        <v>1790</v>
      </c>
      <c r="L174" s="278">
        <v>1790</v>
      </c>
    </row>
    <row r="175" spans="1:12" ht="12" customHeight="1" outlineLevel="1" x14ac:dyDescent="0.2">
      <c r="A175" s="293"/>
      <c r="B175" s="97">
        <v>637004</v>
      </c>
      <c r="C175" s="94" t="s">
        <v>94</v>
      </c>
      <c r="D175" s="263"/>
      <c r="E175" s="263"/>
      <c r="F175" s="263">
        <v>60</v>
      </c>
      <c r="G175" s="263">
        <v>260</v>
      </c>
      <c r="H175" s="263">
        <v>290</v>
      </c>
      <c r="I175" s="263">
        <v>290</v>
      </c>
      <c r="J175" s="263">
        <v>290</v>
      </c>
      <c r="K175" s="263">
        <v>290</v>
      </c>
      <c r="L175" s="263">
        <v>290</v>
      </c>
    </row>
    <row r="176" spans="1:12" ht="12" customHeight="1" x14ac:dyDescent="0.2">
      <c r="A176" s="55"/>
      <c r="B176" s="35">
        <v>637027</v>
      </c>
      <c r="C176" s="36" t="s">
        <v>166</v>
      </c>
      <c r="D176" s="263">
        <v>60000</v>
      </c>
      <c r="E176" s="263">
        <v>60000</v>
      </c>
      <c r="F176" s="263">
        <v>1550</v>
      </c>
      <c r="G176" s="263">
        <v>1600</v>
      </c>
      <c r="H176" s="263">
        <v>1500</v>
      </c>
      <c r="I176" s="263">
        <v>1500</v>
      </c>
      <c r="J176" s="263">
        <v>1500</v>
      </c>
      <c r="K176" s="263">
        <v>1500</v>
      </c>
      <c r="L176" s="263">
        <v>1500</v>
      </c>
    </row>
    <row r="177" spans="1:12" ht="12" customHeight="1" x14ac:dyDescent="0.2">
      <c r="A177" s="55"/>
      <c r="B177" s="35"/>
      <c r="C177" s="36"/>
      <c r="D177" s="263"/>
      <c r="E177" s="263"/>
      <c r="F177" s="263"/>
      <c r="G177" s="263"/>
      <c r="H177" s="263"/>
      <c r="I177" s="263"/>
      <c r="J177" s="263"/>
      <c r="K177" s="263"/>
      <c r="L177" s="263"/>
    </row>
    <row r="178" spans="1:12" ht="12" customHeight="1" x14ac:dyDescent="0.2">
      <c r="A178" s="344" t="s">
        <v>255</v>
      </c>
      <c r="B178" s="363"/>
      <c r="C178" s="364"/>
      <c r="D178" s="345"/>
      <c r="E178" s="345"/>
      <c r="F178" s="345">
        <v>625.25</v>
      </c>
      <c r="G178" s="345">
        <v>766.8</v>
      </c>
      <c r="H178" s="345">
        <v>580</v>
      </c>
      <c r="I178" s="345">
        <v>580</v>
      </c>
      <c r="J178" s="345">
        <v>580</v>
      </c>
      <c r="K178" s="345">
        <v>580</v>
      </c>
      <c r="L178" s="345">
        <v>980</v>
      </c>
    </row>
    <row r="179" spans="1:12" ht="12" customHeight="1" x14ac:dyDescent="0.2">
      <c r="A179" s="66"/>
      <c r="B179" s="196">
        <v>633</v>
      </c>
      <c r="C179" s="197" t="s">
        <v>40</v>
      </c>
      <c r="D179" s="278"/>
      <c r="E179" s="278"/>
      <c r="F179" s="278">
        <v>160.65</v>
      </c>
      <c r="G179" s="278">
        <v>0</v>
      </c>
      <c r="H179" s="278">
        <v>180</v>
      </c>
      <c r="I179" s="278">
        <v>180</v>
      </c>
      <c r="J179" s="278">
        <v>180</v>
      </c>
      <c r="K179" s="278">
        <v>180</v>
      </c>
      <c r="L179" s="278">
        <v>580</v>
      </c>
    </row>
    <row r="180" spans="1:12" ht="12" customHeight="1" x14ac:dyDescent="0.2">
      <c r="A180" s="66"/>
      <c r="B180" s="294">
        <v>633002</v>
      </c>
      <c r="C180" s="94" t="s">
        <v>211</v>
      </c>
      <c r="D180" s="278"/>
      <c r="E180" s="278"/>
      <c r="F180" s="278"/>
      <c r="G180" s="278">
        <v>0</v>
      </c>
      <c r="H180" s="278">
        <v>0</v>
      </c>
      <c r="I180" s="278">
        <v>0</v>
      </c>
      <c r="J180" s="278">
        <v>0</v>
      </c>
      <c r="K180" s="278">
        <v>0</v>
      </c>
      <c r="L180" s="278">
        <v>0</v>
      </c>
    </row>
    <row r="181" spans="1:12" ht="12" customHeight="1" x14ac:dyDescent="0.2">
      <c r="A181" s="66"/>
      <c r="B181" s="97">
        <v>633006</v>
      </c>
      <c r="C181" s="94" t="s">
        <v>80</v>
      </c>
      <c r="D181" s="263">
        <v>20000</v>
      </c>
      <c r="E181" s="263">
        <v>25000</v>
      </c>
      <c r="F181" s="263"/>
      <c r="G181" s="263">
        <v>0</v>
      </c>
      <c r="H181" s="263">
        <v>30</v>
      </c>
      <c r="I181" s="263">
        <v>30</v>
      </c>
      <c r="J181" s="263">
        <v>30</v>
      </c>
      <c r="K181" s="263">
        <v>30</v>
      </c>
      <c r="L181" s="263">
        <v>30</v>
      </c>
    </row>
    <row r="182" spans="1:12" ht="12" customHeight="1" x14ac:dyDescent="0.2">
      <c r="A182" s="66"/>
      <c r="B182" s="97">
        <v>633009</v>
      </c>
      <c r="C182" s="94" t="s">
        <v>179</v>
      </c>
      <c r="D182" s="263">
        <v>5000</v>
      </c>
      <c r="E182" s="278">
        <v>5000</v>
      </c>
      <c r="F182" s="278">
        <v>160.65</v>
      </c>
      <c r="G182" s="263">
        <v>0</v>
      </c>
      <c r="H182" s="263">
        <v>150</v>
      </c>
      <c r="I182" s="263">
        <v>150</v>
      </c>
      <c r="J182" s="263">
        <v>150</v>
      </c>
      <c r="K182" s="263">
        <v>150</v>
      </c>
      <c r="L182" s="263">
        <v>150</v>
      </c>
    </row>
    <row r="183" spans="1:12" ht="12" customHeight="1" x14ac:dyDescent="0.2">
      <c r="A183" s="55"/>
      <c r="B183" s="56">
        <v>637</v>
      </c>
      <c r="C183" s="200" t="s">
        <v>42</v>
      </c>
      <c r="D183" s="277"/>
      <c r="E183" s="277"/>
      <c r="F183" s="277">
        <v>464.6</v>
      </c>
      <c r="G183" s="277">
        <v>766.8</v>
      </c>
      <c r="H183" s="277">
        <v>400</v>
      </c>
      <c r="I183" s="277">
        <v>400</v>
      </c>
      <c r="J183" s="277">
        <v>400</v>
      </c>
      <c r="K183" s="277">
        <v>400</v>
      </c>
      <c r="L183" s="277">
        <v>400</v>
      </c>
    </row>
    <row r="184" spans="1:12" ht="12" customHeight="1" x14ac:dyDescent="0.2">
      <c r="A184" s="55"/>
      <c r="B184" s="35">
        <v>637027</v>
      </c>
      <c r="C184" s="94" t="s">
        <v>166</v>
      </c>
      <c r="D184" s="263"/>
      <c r="E184" s="263"/>
      <c r="F184" s="263">
        <v>464.6</v>
      </c>
      <c r="G184" s="263">
        <v>766.8</v>
      </c>
      <c r="H184" s="263">
        <v>400</v>
      </c>
      <c r="I184" s="263">
        <v>400</v>
      </c>
      <c r="J184" s="263">
        <v>400</v>
      </c>
      <c r="K184" s="263">
        <v>400</v>
      </c>
      <c r="L184" s="263">
        <v>400</v>
      </c>
    </row>
    <row r="185" spans="1:12" ht="12" customHeight="1" x14ac:dyDescent="0.2">
      <c r="A185" s="55"/>
      <c r="B185" s="35"/>
      <c r="C185" s="94"/>
      <c r="D185" s="263"/>
      <c r="E185" s="263"/>
      <c r="F185" s="263"/>
      <c r="G185" s="263"/>
      <c r="H185" s="263"/>
      <c r="I185" s="263"/>
      <c r="J185" s="263"/>
      <c r="K185" s="263"/>
      <c r="L185" s="263"/>
    </row>
    <row r="186" spans="1:12" ht="12" customHeight="1" x14ac:dyDescent="0.2">
      <c r="A186" s="357" t="s">
        <v>256</v>
      </c>
      <c r="B186" s="358" t="s">
        <v>257</v>
      </c>
      <c r="C186" s="365"/>
      <c r="D186" s="362"/>
      <c r="E186" s="362"/>
      <c r="F186" s="362">
        <v>8775.7999999999993</v>
      </c>
      <c r="G186" s="362">
        <v>6663.79</v>
      </c>
      <c r="H186" s="362">
        <v>4000</v>
      </c>
      <c r="I186" s="362">
        <v>3000</v>
      </c>
      <c r="J186" s="362">
        <v>3450</v>
      </c>
      <c r="K186" s="362">
        <v>3450</v>
      </c>
      <c r="L186" s="362">
        <v>3450</v>
      </c>
    </row>
    <row r="187" spans="1:12" ht="12" customHeight="1" x14ac:dyDescent="0.2">
      <c r="A187" s="449"/>
      <c r="B187" s="450">
        <v>620</v>
      </c>
      <c r="C187" s="433" t="s">
        <v>232</v>
      </c>
      <c r="D187" s="316"/>
      <c r="E187" s="316"/>
      <c r="F187" s="316">
        <v>78.78</v>
      </c>
      <c r="G187" s="316"/>
      <c r="H187" s="316"/>
      <c r="I187" s="316"/>
      <c r="J187" s="316"/>
      <c r="K187" s="316"/>
      <c r="L187" s="316"/>
    </row>
    <row r="188" spans="1:12" ht="12" customHeight="1" x14ac:dyDescent="0.2">
      <c r="A188" s="55"/>
      <c r="B188" s="184">
        <v>633</v>
      </c>
      <c r="C188" s="200" t="s">
        <v>205</v>
      </c>
      <c r="D188" s="263"/>
      <c r="E188" s="263"/>
      <c r="F188" s="278">
        <v>1433.27</v>
      </c>
      <c r="G188" s="278">
        <v>2995.67</v>
      </c>
      <c r="H188" s="278">
        <v>500</v>
      </c>
      <c r="I188" s="278">
        <v>500</v>
      </c>
      <c r="J188" s="278">
        <v>300</v>
      </c>
      <c r="K188" s="278">
        <v>300</v>
      </c>
      <c r="L188" s="278">
        <v>300</v>
      </c>
    </row>
    <row r="189" spans="1:12" ht="12" customHeight="1" x14ac:dyDescent="0.2">
      <c r="A189" s="55"/>
      <c r="B189" s="184">
        <v>635</v>
      </c>
      <c r="C189" s="200" t="s">
        <v>222</v>
      </c>
      <c r="D189" s="263"/>
      <c r="E189" s="263"/>
      <c r="F189" s="278"/>
      <c r="G189" s="278">
        <v>260</v>
      </c>
      <c r="H189" s="278">
        <v>1000</v>
      </c>
      <c r="I189" s="278">
        <v>0</v>
      </c>
      <c r="J189" s="278">
        <v>500</v>
      </c>
      <c r="K189" s="278">
        <v>500</v>
      </c>
      <c r="L189" s="278">
        <v>500</v>
      </c>
    </row>
    <row r="190" spans="1:12" ht="12" customHeight="1" x14ac:dyDescent="0.2">
      <c r="A190" s="55"/>
      <c r="B190" s="184">
        <v>637</v>
      </c>
      <c r="C190" s="200" t="s">
        <v>42</v>
      </c>
      <c r="D190" s="263"/>
      <c r="E190" s="263"/>
      <c r="F190" s="278">
        <v>7263.75</v>
      </c>
      <c r="G190" s="278">
        <v>3408.12</v>
      </c>
      <c r="H190" s="278">
        <v>2500</v>
      </c>
      <c r="I190" s="278">
        <v>2500</v>
      </c>
      <c r="J190" s="278">
        <v>2650</v>
      </c>
      <c r="K190" s="278">
        <v>2650</v>
      </c>
      <c r="L190" s="278">
        <v>2650</v>
      </c>
    </row>
    <row r="191" spans="1:12" ht="12" customHeight="1" x14ac:dyDescent="0.2">
      <c r="A191" s="55"/>
      <c r="B191" s="35">
        <v>637002</v>
      </c>
      <c r="C191" s="94" t="s">
        <v>170</v>
      </c>
      <c r="D191" s="263"/>
      <c r="E191" s="263"/>
      <c r="F191" s="263">
        <v>5831.56</v>
      </c>
      <c r="G191" s="263">
        <v>3232.52</v>
      </c>
      <c r="H191" s="263">
        <v>2000</v>
      </c>
      <c r="I191" s="263">
        <v>2000</v>
      </c>
      <c r="J191" s="263">
        <v>2000</v>
      </c>
      <c r="K191" s="263">
        <v>2000</v>
      </c>
      <c r="L191" s="263">
        <v>2000</v>
      </c>
    </row>
    <row r="192" spans="1:12" ht="12" customHeight="1" x14ac:dyDescent="0.2">
      <c r="A192" s="55"/>
      <c r="B192" s="35">
        <v>637027</v>
      </c>
      <c r="C192" s="94" t="s">
        <v>166</v>
      </c>
      <c r="D192" s="263"/>
      <c r="E192" s="263"/>
      <c r="F192" s="263">
        <v>294.8</v>
      </c>
      <c r="G192" s="263">
        <v>48</v>
      </c>
      <c r="H192" s="263"/>
      <c r="I192" s="263"/>
      <c r="J192" s="263">
        <v>400</v>
      </c>
      <c r="K192" s="263">
        <v>400</v>
      </c>
      <c r="L192" s="263">
        <v>400</v>
      </c>
    </row>
    <row r="193" spans="1:12" ht="12" customHeight="1" x14ac:dyDescent="0.2">
      <c r="A193" s="55"/>
      <c r="B193" s="35">
        <v>637004</v>
      </c>
      <c r="C193" s="94" t="s">
        <v>94</v>
      </c>
      <c r="D193" s="263"/>
      <c r="E193" s="263"/>
      <c r="F193" s="263">
        <v>1137.3900000000001</v>
      </c>
      <c r="G193" s="263">
        <v>127.6</v>
      </c>
      <c r="H193" s="263">
        <v>500</v>
      </c>
      <c r="I193" s="263">
        <v>500</v>
      </c>
      <c r="J193" s="263">
        <v>250</v>
      </c>
      <c r="K193" s="263">
        <v>250</v>
      </c>
      <c r="L193" s="263">
        <v>250</v>
      </c>
    </row>
    <row r="194" spans="1:12" ht="12" customHeight="1" x14ac:dyDescent="0.2">
      <c r="A194" s="55"/>
      <c r="B194" s="35"/>
      <c r="C194" s="94"/>
      <c r="D194" s="263"/>
      <c r="E194" s="263"/>
      <c r="F194" s="263"/>
      <c r="G194" s="263"/>
      <c r="H194" s="263"/>
      <c r="I194" s="263"/>
      <c r="J194" s="263"/>
      <c r="K194" s="263"/>
      <c r="L194" s="263"/>
    </row>
    <row r="195" spans="1:12" ht="12" customHeight="1" x14ac:dyDescent="0.2">
      <c r="A195" s="344" t="s">
        <v>17</v>
      </c>
      <c r="B195" s="341"/>
      <c r="C195" s="366"/>
      <c r="D195" s="362"/>
      <c r="E195" s="362"/>
      <c r="F195" s="362">
        <v>144.13</v>
      </c>
      <c r="G195" s="362">
        <v>104.56</v>
      </c>
      <c r="H195" s="362">
        <v>335</v>
      </c>
      <c r="I195" s="362">
        <v>135</v>
      </c>
      <c r="J195" s="362">
        <v>335</v>
      </c>
      <c r="K195" s="362">
        <v>335</v>
      </c>
      <c r="L195" s="362">
        <v>335</v>
      </c>
    </row>
    <row r="196" spans="1:12" ht="12" customHeight="1" x14ac:dyDescent="0.2">
      <c r="A196" s="313"/>
      <c r="B196" s="314">
        <v>633</v>
      </c>
      <c r="C196" s="315" t="s">
        <v>205</v>
      </c>
      <c r="D196" s="316"/>
      <c r="E196" s="316"/>
      <c r="F196" s="316">
        <v>53.95</v>
      </c>
      <c r="G196" s="316">
        <v>0</v>
      </c>
      <c r="H196" s="316">
        <v>0</v>
      </c>
      <c r="I196" s="316">
        <v>0</v>
      </c>
      <c r="J196" s="316">
        <v>0</v>
      </c>
      <c r="K196" s="316">
        <v>0</v>
      </c>
      <c r="L196" s="316">
        <v>0</v>
      </c>
    </row>
    <row r="197" spans="1:12" ht="12" customHeight="1" x14ac:dyDescent="0.2">
      <c r="A197" s="66"/>
      <c r="B197" s="59">
        <v>635</v>
      </c>
      <c r="C197" s="67" t="s">
        <v>41</v>
      </c>
      <c r="D197" s="277"/>
      <c r="E197" s="277"/>
      <c r="F197" s="277"/>
      <c r="G197" s="277">
        <v>0</v>
      </c>
      <c r="H197" s="277">
        <v>260</v>
      </c>
      <c r="I197" s="277">
        <v>60</v>
      </c>
      <c r="J197" s="277">
        <v>260</v>
      </c>
      <c r="K197" s="277">
        <v>260</v>
      </c>
      <c r="L197" s="277">
        <v>260</v>
      </c>
    </row>
    <row r="198" spans="1:12" ht="12" customHeight="1" outlineLevel="1" x14ac:dyDescent="0.2">
      <c r="A198" s="55"/>
      <c r="B198" s="35">
        <v>637</v>
      </c>
      <c r="C198" s="69" t="s">
        <v>42</v>
      </c>
      <c r="D198" s="263"/>
      <c r="E198" s="263"/>
      <c r="F198" s="263">
        <v>90.18</v>
      </c>
      <c r="G198" s="263">
        <v>104.56</v>
      </c>
      <c r="H198" s="263">
        <v>75</v>
      </c>
      <c r="I198" s="263">
        <v>75</v>
      </c>
      <c r="J198" s="263">
        <v>75</v>
      </c>
      <c r="K198" s="263">
        <v>75</v>
      </c>
      <c r="L198" s="263">
        <v>75</v>
      </c>
    </row>
    <row r="199" spans="1:12" ht="12" hidden="1" customHeight="1" outlineLevel="1" x14ac:dyDescent="0.2">
      <c r="A199" s="55"/>
      <c r="B199" s="35">
        <v>635006</v>
      </c>
      <c r="C199" s="36" t="s">
        <v>91</v>
      </c>
      <c r="D199" s="263"/>
      <c r="E199" s="263"/>
      <c r="F199" s="263"/>
      <c r="G199" s="263"/>
      <c r="H199" s="263"/>
      <c r="I199" s="263"/>
      <c r="J199" s="263"/>
      <c r="K199" s="263"/>
      <c r="L199" s="263"/>
    </row>
    <row r="200" spans="1:12" ht="12" customHeight="1" outlineLevel="1" x14ac:dyDescent="0.2">
      <c r="A200" s="55"/>
      <c r="B200" s="35"/>
      <c r="C200" s="36"/>
      <c r="D200" s="263"/>
      <c r="E200" s="263"/>
      <c r="F200" s="263"/>
      <c r="G200" s="263"/>
      <c r="H200" s="263"/>
      <c r="I200" s="263"/>
      <c r="J200" s="263"/>
      <c r="K200" s="263"/>
      <c r="L200" s="263"/>
    </row>
    <row r="201" spans="1:12" ht="12" customHeight="1" x14ac:dyDescent="0.2">
      <c r="A201" s="344" t="s">
        <v>139</v>
      </c>
      <c r="B201" s="360"/>
      <c r="C201" s="361"/>
      <c r="D201" s="362"/>
      <c r="E201" s="362"/>
      <c r="F201" s="362">
        <v>2183</v>
      </c>
      <c r="G201" s="362">
        <f>SUM(G202:G209)</f>
        <v>2277</v>
      </c>
      <c r="H201" s="362">
        <v>2180</v>
      </c>
      <c r="I201" s="362">
        <v>1340</v>
      </c>
      <c r="J201" s="362">
        <v>2180</v>
      </c>
      <c r="K201" s="362">
        <v>2180</v>
      </c>
      <c r="L201" s="362">
        <v>2180</v>
      </c>
    </row>
    <row r="202" spans="1:12" ht="12" customHeight="1" x14ac:dyDescent="0.2">
      <c r="A202" s="66"/>
      <c r="B202" s="59">
        <v>632</v>
      </c>
      <c r="C202" s="60" t="s">
        <v>39</v>
      </c>
      <c r="D202" s="277">
        <v>14000</v>
      </c>
      <c r="E202" s="277">
        <v>15000</v>
      </c>
      <c r="F202" s="277">
        <v>1585.03</v>
      </c>
      <c r="G202" s="277">
        <v>1003.78</v>
      </c>
      <c r="H202" s="277">
        <v>1530</v>
      </c>
      <c r="I202" s="277">
        <v>690</v>
      </c>
      <c r="J202" s="277">
        <v>1530</v>
      </c>
      <c r="K202" s="277">
        <v>1530</v>
      </c>
      <c r="L202" s="277">
        <v>1530</v>
      </c>
    </row>
    <row r="203" spans="1:12" ht="12" hidden="1" customHeight="1" outlineLevel="1" x14ac:dyDescent="0.2">
      <c r="A203" s="55"/>
      <c r="B203" s="56" t="s">
        <v>13</v>
      </c>
      <c r="C203" s="36" t="s">
        <v>76</v>
      </c>
      <c r="D203" s="263"/>
      <c r="E203" s="263"/>
      <c r="F203" s="263"/>
      <c r="G203" s="263"/>
      <c r="H203" s="263"/>
      <c r="I203" s="263"/>
      <c r="J203" s="263"/>
      <c r="K203" s="263"/>
      <c r="L203" s="263"/>
    </row>
    <row r="204" spans="1:12" ht="12" hidden="1" customHeight="1" outlineLevel="1" x14ac:dyDescent="0.2">
      <c r="A204" s="55"/>
      <c r="B204" s="35">
        <v>632002</v>
      </c>
      <c r="C204" s="36" t="s">
        <v>77</v>
      </c>
      <c r="D204" s="263"/>
      <c r="E204" s="263"/>
      <c r="F204" s="263"/>
      <c r="G204" s="263"/>
      <c r="H204" s="263"/>
      <c r="I204" s="263"/>
      <c r="J204" s="263"/>
      <c r="K204" s="263"/>
      <c r="L204" s="263"/>
    </row>
    <row r="205" spans="1:12" ht="12" customHeight="1" outlineLevel="1" x14ac:dyDescent="0.2">
      <c r="A205" s="55"/>
      <c r="B205" s="184">
        <v>620</v>
      </c>
      <c r="C205" s="36" t="s">
        <v>232</v>
      </c>
      <c r="D205" s="263"/>
      <c r="E205" s="263"/>
      <c r="F205" s="263"/>
      <c r="G205" s="263">
        <v>31.6</v>
      </c>
      <c r="H205" s="263"/>
      <c r="I205" s="263"/>
      <c r="J205" s="263"/>
      <c r="K205" s="263"/>
      <c r="L205" s="263"/>
    </row>
    <row r="206" spans="1:12" ht="12" customHeight="1" outlineLevel="1" x14ac:dyDescent="0.2">
      <c r="A206" s="55"/>
      <c r="B206" s="35">
        <v>633</v>
      </c>
      <c r="C206" s="93" t="s">
        <v>205</v>
      </c>
      <c r="D206" s="278"/>
      <c r="E206" s="278"/>
      <c r="F206" s="278">
        <v>195.85</v>
      </c>
      <c r="G206" s="278">
        <v>341.62</v>
      </c>
      <c r="H206" s="278">
        <v>100</v>
      </c>
      <c r="I206" s="278">
        <v>100</v>
      </c>
      <c r="J206" s="278">
        <v>100</v>
      </c>
      <c r="K206" s="278">
        <v>100</v>
      </c>
      <c r="L206" s="278">
        <v>100</v>
      </c>
    </row>
    <row r="207" spans="1:12" ht="12" customHeight="1" x14ac:dyDescent="0.2">
      <c r="A207" s="55"/>
      <c r="B207" s="59">
        <v>635</v>
      </c>
      <c r="C207" s="199" t="s">
        <v>41</v>
      </c>
      <c r="D207" s="277">
        <v>40000</v>
      </c>
      <c r="E207" s="277">
        <v>40000</v>
      </c>
      <c r="F207" s="277"/>
      <c r="G207" s="277">
        <v>100</v>
      </c>
      <c r="H207" s="277">
        <v>100</v>
      </c>
      <c r="I207" s="277">
        <v>100</v>
      </c>
      <c r="J207" s="277">
        <v>100</v>
      </c>
      <c r="K207" s="277">
        <v>100</v>
      </c>
      <c r="L207" s="277">
        <v>100</v>
      </c>
    </row>
    <row r="208" spans="1:12" ht="12" hidden="1" customHeight="1" outlineLevel="1" x14ac:dyDescent="0.2">
      <c r="A208" s="55"/>
      <c r="B208" s="35">
        <v>635006</v>
      </c>
      <c r="C208" s="36" t="s">
        <v>91</v>
      </c>
      <c r="D208" s="263"/>
      <c r="E208" s="263"/>
      <c r="F208" s="263"/>
      <c r="G208" s="263"/>
      <c r="H208" s="263"/>
      <c r="I208" s="263"/>
      <c r="J208" s="263"/>
      <c r="K208" s="263"/>
      <c r="L208" s="263"/>
    </row>
    <row r="209" spans="1:12" ht="14.25" customHeight="1" collapsed="1" x14ac:dyDescent="0.2">
      <c r="A209" s="55"/>
      <c r="B209" s="59">
        <v>637</v>
      </c>
      <c r="C209" s="67" t="s">
        <v>42</v>
      </c>
      <c r="D209" s="277"/>
      <c r="E209" s="277"/>
      <c r="F209" s="277">
        <v>402.12</v>
      </c>
      <c r="G209" s="277">
        <v>800</v>
      </c>
      <c r="H209" s="277">
        <v>450</v>
      </c>
      <c r="I209" s="277">
        <v>450</v>
      </c>
      <c r="J209" s="277">
        <v>450</v>
      </c>
      <c r="K209" s="277">
        <v>450</v>
      </c>
      <c r="L209" s="277">
        <v>450</v>
      </c>
    </row>
    <row r="210" spans="1:12" ht="14.25" customHeight="1" x14ac:dyDescent="0.2">
      <c r="A210" s="55"/>
      <c r="B210" s="97">
        <v>637004</v>
      </c>
      <c r="C210" s="292" t="s">
        <v>94</v>
      </c>
      <c r="D210" s="263"/>
      <c r="E210" s="263"/>
      <c r="F210" s="263">
        <v>252.12</v>
      </c>
      <c r="G210" s="263">
        <v>450</v>
      </c>
      <c r="H210" s="263">
        <v>200</v>
      </c>
      <c r="I210" s="263">
        <v>200</v>
      </c>
      <c r="J210" s="263">
        <v>200</v>
      </c>
      <c r="K210" s="263">
        <v>200</v>
      </c>
      <c r="L210" s="263">
        <v>200</v>
      </c>
    </row>
    <row r="211" spans="1:12" ht="12" customHeight="1" outlineLevel="1" x14ac:dyDescent="0.2">
      <c r="A211" s="55"/>
      <c r="B211" s="35">
        <v>637026</v>
      </c>
      <c r="C211" s="36" t="s">
        <v>100</v>
      </c>
      <c r="D211" s="263">
        <v>6000</v>
      </c>
      <c r="E211" s="263">
        <v>6000</v>
      </c>
      <c r="F211" s="263">
        <v>150</v>
      </c>
      <c r="G211" s="263">
        <v>350</v>
      </c>
      <c r="H211" s="263">
        <v>250</v>
      </c>
      <c r="I211" s="263">
        <v>250</v>
      </c>
      <c r="J211" s="263">
        <v>250</v>
      </c>
      <c r="K211" s="263">
        <v>250</v>
      </c>
      <c r="L211" s="263">
        <v>250</v>
      </c>
    </row>
    <row r="212" spans="1:12" ht="12" customHeight="1" x14ac:dyDescent="0.2">
      <c r="A212" s="55"/>
      <c r="B212" s="63"/>
      <c r="C212" s="60"/>
      <c r="D212" s="277"/>
      <c r="E212" s="277"/>
      <c r="F212" s="277"/>
      <c r="G212" s="277"/>
      <c r="H212" s="277"/>
      <c r="I212" s="277"/>
      <c r="J212" s="277"/>
      <c r="K212" s="277"/>
      <c r="L212" s="277"/>
    </row>
    <row r="213" spans="1:12" ht="12" customHeight="1" x14ac:dyDescent="0.2">
      <c r="A213" s="344" t="s">
        <v>258</v>
      </c>
      <c r="B213" s="341"/>
      <c r="C213" s="342"/>
      <c r="D213" s="362"/>
      <c r="E213" s="362"/>
      <c r="F213" s="362">
        <v>48135.75</v>
      </c>
      <c r="G213" s="362">
        <v>44330.69</v>
      </c>
      <c r="H213" s="362">
        <v>52880</v>
      </c>
      <c r="I213" s="362">
        <v>52880</v>
      </c>
      <c r="J213" s="362">
        <v>53900</v>
      </c>
      <c r="K213" s="362">
        <v>53900</v>
      </c>
      <c r="L213" s="362">
        <v>53900</v>
      </c>
    </row>
    <row r="214" spans="1:12" ht="12" hidden="1" customHeight="1" outlineLevel="1" x14ac:dyDescent="0.2">
      <c r="A214" s="55"/>
      <c r="B214" s="56"/>
      <c r="C214" s="36" t="s">
        <v>143</v>
      </c>
      <c r="D214" s="263"/>
      <c r="E214" s="263"/>
      <c r="F214" s="263"/>
      <c r="G214" s="263"/>
      <c r="H214" s="263"/>
      <c r="I214" s="263"/>
      <c r="J214" s="263"/>
      <c r="K214" s="263"/>
      <c r="L214" s="263"/>
    </row>
    <row r="215" spans="1:12" ht="12" hidden="1" customHeight="1" outlineLevel="1" x14ac:dyDescent="0.2">
      <c r="A215" s="55"/>
      <c r="B215" s="56"/>
      <c r="C215" s="36" t="s">
        <v>142</v>
      </c>
      <c r="D215" s="263"/>
      <c r="E215" s="263"/>
      <c r="F215" s="263"/>
      <c r="G215" s="263"/>
      <c r="H215" s="263"/>
      <c r="I215" s="263"/>
      <c r="J215" s="263"/>
      <c r="K215" s="263"/>
      <c r="L215" s="263"/>
    </row>
    <row r="216" spans="1:12" ht="12" hidden="1" customHeight="1" outlineLevel="1" x14ac:dyDescent="0.2">
      <c r="A216" s="55"/>
      <c r="B216" s="56"/>
      <c r="C216" s="36" t="s">
        <v>144</v>
      </c>
      <c r="D216" s="263"/>
      <c r="E216" s="263"/>
      <c r="F216" s="263"/>
      <c r="G216" s="263"/>
      <c r="H216" s="263"/>
      <c r="I216" s="263"/>
      <c r="J216" s="263"/>
      <c r="K216" s="263"/>
      <c r="L216" s="263"/>
    </row>
    <row r="217" spans="1:12" ht="12" hidden="1" customHeight="1" outlineLevel="1" x14ac:dyDescent="0.2">
      <c r="A217" s="55"/>
      <c r="B217" s="56"/>
      <c r="C217" s="36" t="s">
        <v>30</v>
      </c>
      <c r="D217" s="263"/>
      <c r="E217" s="263"/>
      <c r="F217" s="263"/>
      <c r="G217" s="263"/>
      <c r="H217" s="263"/>
      <c r="I217" s="263"/>
      <c r="J217" s="263"/>
      <c r="K217" s="263"/>
      <c r="L217" s="263"/>
    </row>
    <row r="218" spans="1:12" ht="12" hidden="1" customHeight="1" outlineLevel="1" x14ac:dyDescent="0.2">
      <c r="A218" s="55"/>
      <c r="B218" s="35"/>
      <c r="C218" s="36" t="s">
        <v>140</v>
      </c>
      <c r="D218" s="263"/>
      <c r="E218" s="263"/>
      <c r="F218" s="263"/>
      <c r="G218" s="263"/>
      <c r="H218" s="263"/>
      <c r="I218" s="263"/>
      <c r="J218" s="263"/>
      <c r="K218" s="263"/>
      <c r="L218" s="263"/>
    </row>
    <row r="219" spans="1:12" ht="12" hidden="1" customHeight="1" outlineLevel="1" x14ac:dyDescent="0.2">
      <c r="A219" s="55"/>
      <c r="B219" s="35"/>
      <c r="C219" s="36" t="s">
        <v>141</v>
      </c>
      <c r="D219" s="263"/>
      <c r="E219" s="263"/>
      <c r="F219" s="263"/>
      <c r="G219" s="263"/>
      <c r="H219" s="263"/>
      <c r="I219" s="263"/>
      <c r="J219" s="263"/>
      <c r="K219" s="263"/>
      <c r="L219" s="263"/>
    </row>
    <row r="220" spans="1:12" ht="12" hidden="1" customHeight="1" outlineLevel="1" x14ac:dyDescent="0.2">
      <c r="A220" s="55"/>
      <c r="B220" s="35"/>
      <c r="C220" s="36" t="s">
        <v>31</v>
      </c>
      <c r="D220" s="263"/>
      <c r="E220" s="263"/>
      <c r="F220" s="263"/>
      <c r="G220" s="263"/>
      <c r="H220" s="263"/>
      <c r="I220" s="263"/>
      <c r="J220" s="263"/>
      <c r="K220" s="263"/>
      <c r="L220" s="263"/>
    </row>
    <row r="221" spans="1:12" ht="12" customHeight="1" collapsed="1" x14ac:dyDescent="0.2">
      <c r="A221" s="55"/>
      <c r="B221" s="56"/>
      <c r="C221" s="36"/>
      <c r="D221" s="277"/>
      <c r="E221" s="277"/>
      <c r="F221" s="277"/>
      <c r="G221" s="277"/>
      <c r="H221" s="277"/>
      <c r="I221" s="277"/>
      <c r="J221" s="277"/>
      <c r="K221" s="277"/>
      <c r="L221" s="277"/>
    </row>
    <row r="222" spans="1:12" ht="12" customHeight="1" x14ac:dyDescent="0.2">
      <c r="A222" s="357" t="s">
        <v>259</v>
      </c>
      <c r="B222" s="367"/>
      <c r="C222" s="359"/>
      <c r="D222" s="362"/>
      <c r="E222" s="362"/>
      <c r="F222" s="362">
        <v>45312.15</v>
      </c>
      <c r="G222" s="362">
        <v>57421</v>
      </c>
      <c r="H222" s="362">
        <v>56100</v>
      </c>
      <c r="I222" s="362">
        <v>61900</v>
      </c>
      <c r="J222" s="362">
        <v>61900</v>
      </c>
      <c r="K222" s="362">
        <v>61900</v>
      </c>
      <c r="L222" s="362">
        <v>61900</v>
      </c>
    </row>
    <row r="223" spans="1:12" ht="12" hidden="1" customHeight="1" outlineLevel="1" x14ac:dyDescent="0.2">
      <c r="A223" s="55"/>
      <c r="B223" s="56"/>
      <c r="C223" s="36" t="s">
        <v>143</v>
      </c>
      <c r="D223" s="263"/>
      <c r="E223" s="263"/>
      <c r="F223" s="263"/>
      <c r="G223" s="263"/>
      <c r="H223" s="263"/>
      <c r="I223" s="263"/>
      <c r="J223" s="263"/>
      <c r="K223" s="263"/>
      <c r="L223" s="263"/>
    </row>
    <row r="224" spans="1:12" ht="12" hidden="1" customHeight="1" outlineLevel="1" x14ac:dyDescent="0.2">
      <c r="A224" s="55"/>
      <c r="B224" s="56"/>
      <c r="C224" s="36" t="s">
        <v>142</v>
      </c>
      <c r="D224" s="263"/>
      <c r="E224" s="263"/>
      <c r="F224" s="263"/>
      <c r="G224" s="263"/>
      <c r="H224" s="263"/>
      <c r="I224" s="263"/>
      <c r="J224" s="263"/>
      <c r="K224" s="263"/>
      <c r="L224" s="263"/>
    </row>
    <row r="225" spans="1:26" ht="12" hidden="1" customHeight="1" outlineLevel="1" x14ac:dyDescent="0.2">
      <c r="A225" s="55"/>
      <c r="B225" s="56"/>
      <c r="C225" s="36" t="s">
        <v>145</v>
      </c>
      <c r="D225" s="263"/>
      <c r="E225" s="263"/>
      <c r="F225" s="263"/>
      <c r="G225" s="263"/>
      <c r="H225" s="263"/>
      <c r="I225" s="263"/>
      <c r="J225" s="263"/>
      <c r="K225" s="263"/>
      <c r="L225" s="263"/>
    </row>
    <row r="226" spans="1:26" ht="12" hidden="1" customHeight="1" outlineLevel="1" x14ac:dyDescent="0.2">
      <c r="A226" s="55"/>
      <c r="B226" s="56"/>
      <c r="C226" s="36" t="s">
        <v>55</v>
      </c>
      <c r="D226" s="263"/>
      <c r="E226" s="263"/>
      <c r="F226" s="263"/>
      <c r="G226" s="263"/>
      <c r="H226" s="263"/>
      <c r="I226" s="263"/>
      <c r="J226" s="263"/>
      <c r="K226" s="263"/>
      <c r="L226" s="263"/>
    </row>
    <row r="227" spans="1:26" ht="12" hidden="1" customHeight="1" outlineLevel="1" x14ac:dyDescent="0.2">
      <c r="A227" s="55"/>
      <c r="B227" s="56"/>
      <c r="C227" s="36" t="s">
        <v>144</v>
      </c>
      <c r="D227" s="263"/>
      <c r="E227" s="263"/>
      <c r="F227" s="263"/>
      <c r="G227" s="263"/>
      <c r="H227" s="263"/>
      <c r="I227" s="263"/>
      <c r="J227" s="263"/>
      <c r="K227" s="263"/>
      <c r="L227" s="263"/>
    </row>
    <row r="228" spans="1:26" ht="12" hidden="1" customHeight="1" outlineLevel="1" x14ac:dyDescent="0.2">
      <c r="A228" s="55"/>
      <c r="B228" s="56"/>
      <c r="C228" s="36"/>
      <c r="D228" s="263"/>
      <c r="E228" s="263"/>
      <c r="F228" s="263"/>
      <c r="G228" s="263"/>
      <c r="H228" s="263"/>
      <c r="I228" s="263"/>
      <c r="J228" s="263"/>
      <c r="K228" s="263"/>
      <c r="L228" s="263"/>
    </row>
    <row r="229" spans="1:26" ht="12" customHeight="1" outlineLevel="1" x14ac:dyDescent="0.2">
      <c r="A229" s="55"/>
      <c r="B229" s="56"/>
      <c r="C229" s="36"/>
      <c r="D229" s="263"/>
      <c r="E229" s="263"/>
      <c r="F229" s="263"/>
      <c r="G229" s="263"/>
      <c r="H229" s="263"/>
      <c r="I229" s="263"/>
      <c r="J229" s="263"/>
      <c r="K229" s="263"/>
      <c r="L229" s="263"/>
    </row>
    <row r="230" spans="1:26" ht="12" customHeight="1" outlineLevel="1" x14ac:dyDescent="0.2">
      <c r="A230" s="357" t="s">
        <v>260</v>
      </c>
      <c r="B230" s="347"/>
      <c r="C230" s="348"/>
      <c r="D230" s="362"/>
      <c r="E230" s="362"/>
      <c r="F230" s="362">
        <v>10687.05</v>
      </c>
      <c r="G230" s="362">
        <v>9257.5400000000009</v>
      </c>
      <c r="H230" s="362">
        <v>10940</v>
      </c>
      <c r="I230" s="362">
        <v>10940</v>
      </c>
      <c r="J230" s="362">
        <v>10940</v>
      </c>
      <c r="K230" s="362">
        <v>10940</v>
      </c>
      <c r="L230" s="362">
        <v>10940</v>
      </c>
    </row>
    <row r="231" spans="1:26" ht="12" customHeight="1" outlineLevel="1" x14ac:dyDescent="0.2">
      <c r="A231" s="55"/>
      <c r="B231" s="56"/>
      <c r="C231" s="36"/>
      <c r="D231" s="263"/>
      <c r="E231" s="263"/>
      <c r="F231" s="263"/>
      <c r="G231" s="263"/>
      <c r="H231" s="263"/>
      <c r="I231" s="263"/>
      <c r="J231" s="263"/>
      <c r="K231" s="263"/>
      <c r="L231" s="263"/>
    </row>
    <row r="232" spans="1:26" s="320" customFormat="1" ht="12" customHeight="1" outlineLevel="1" x14ac:dyDescent="0.15">
      <c r="A232" s="357" t="s">
        <v>261</v>
      </c>
      <c r="B232" s="368"/>
      <c r="C232" s="365"/>
      <c r="D232" s="362"/>
      <c r="E232" s="362"/>
      <c r="F232" s="362">
        <v>19659.98</v>
      </c>
      <c r="G232" s="362">
        <v>20889.02</v>
      </c>
      <c r="H232" s="362">
        <v>20650</v>
      </c>
      <c r="I232" s="362">
        <v>20650</v>
      </c>
      <c r="J232" s="362">
        <v>20650</v>
      </c>
      <c r="K232" s="362">
        <v>20650</v>
      </c>
      <c r="L232" s="362">
        <v>20650</v>
      </c>
      <c r="M232" s="321"/>
      <c r="N232" s="321"/>
      <c r="O232" s="321"/>
      <c r="P232" s="321"/>
      <c r="Q232" s="321"/>
      <c r="R232" s="321"/>
      <c r="S232" s="560"/>
      <c r="T232" s="560"/>
      <c r="U232" s="560"/>
      <c r="V232" s="560"/>
      <c r="W232" s="560"/>
      <c r="X232" s="560"/>
      <c r="Y232" s="560"/>
      <c r="Z232" s="560"/>
    </row>
    <row r="233" spans="1:26" ht="12" customHeight="1" outlineLevel="1" x14ac:dyDescent="0.2">
      <c r="A233" s="55"/>
      <c r="B233" s="56"/>
      <c r="C233" s="36"/>
      <c r="D233" s="263"/>
      <c r="E233" s="263"/>
      <c r="F233" s="263"/>
      <c r="G233" s="263"/>
      <c r="H233" s="263"/>
      <c r="I233" s="263"/>
      <c r="J233" s="263"/>
      <c r="K233" s="263"/>
      <c r="L233" s="263"/>
    </row>
    <row r="234" spans="1:26" ht="12" customHeight="1" x14ac:dyDescent="0.2">
      <c r="A234" s="369" t="s">
        <v>167</v>
      </c>
      <c r="B234" s="370" t="s">
        <v>262</v>
      </c>
      <c r="C234" s="348"/>
      <c r="D234" s="362"/>
      <c r="E234" s="362"/>
      <c r="F234" s="362">
        <v>442</v>
      </c>
      <c r="G234" s="362">
        <v>570.71</v>
      </c>
      <c r="H234" s="362">
        <v>550</v>
      </c>
      <c r="I234" s="362">
        <v>550</v>
      </c>
      <c r="J234" s="362">
        <v>550</v>
      </c>
      <c r="K234" s="362">
        <v>550</v>
      </c>
      <c r="L234" s="362">
        <v>550</v>
      </c>
    </row>
    <row r="235" spans="1:26" ht="12" customHeight="1" x14ac:dyDescent="0.2">
      <c r="A235" s="70"/>
      <c r="B235" s="63">
        <v>637</v>
      </c>
      <c r="C235" s="60" t="s">
        <v>42</v>
      </c>
      <c r="D235" s="277">
        <v>35000</v>
      </c>
      <c r="E235" s="277">
        <v>40000</v>
      </c>
      <c r="F235" s="277">
        <v>442</v>
      </c>
      <c r="G235" s="277">
        <v>570.71</v>
      </c>
      <c r="H235" s="277">
        <v>550</v>
      </c>
      <c r="I235" s="277">
        <v>550</v>
      </c>
      <c r="J235" s="277">
        <v>550</v>
      </c>
      <c r="K235" s="277">
        <v>550</v>
      </c>
      <c r="L235" s="277">
        <v>550</v>
      </c>
    </row>
    <row r="236" spans="1:26" ht="12" customHeight="1" outlineLevel="1" x14ac:dyDescent="0.2">
      <c r="A236" s="55"/>
      <c r="B236" s="35">
        <v>637001</v>
      </c>
      <c r="C236" s="36" t="s">
        <v>168</v>
      </c>
      <c r="D236" s="263">
        <v>35000</v>
      </c>
      <c r="E236" s="263">
        <v>40000</v>
      </c>
      <c r="F236" s="263">
        <v>442</v>
      </c>
      <c r="G236" s="263">
        <v>570.71</v>
      </c>
      <c r="H236" s="263">
        <v>550</v>
      </c>
      <c r="I236" s="263">
        <v>550</v>
      </c>
      <c r="J236" s="263">
        <v>550</v>
      </c>
      <c r="K236" s="263">
        <v>550</v>
      </c>
      <c r="L236" s="263">
        <v>550</v>
      </c>
    </row>
    <row r="237" spans="1:26" ht="12" customHeight="1" outlineLevel="1" x14ac:dyDescent="0.2">
      <c r="A237" s="55"/>
      <c r="B237" s="35"/>
      <c r="C237" s="36"/>
      <c r="D237" s="263"/>
      <c r="E237" s="263"/>
      <c r="F237" s="263"/>
      <c r="G237" s="263" t="s">
        <v>169</v>
      </c>
      <c r="H237" s="263"/>
      <c r="I237" s="263"/>
      <c r="J237" s="263"/>
      <c r="K237" s="263"/>
      <c r="L237" s="263"/>
    </row>
    <row r="238" spans="1:26" ht="12" customHeight="1" x14ac:dyDescent="0.2">
      <c r="A238" s="371" t="s">
        <v>18</v>
      </c>
      <c r="B238" s="347"/>
      <c r="C238" s="348"/>
      <c r="D238" s="362"/>
      <c r="E238" s="362"/>
      <c r="F238" s="362">
        <v>827.45</v>
      </c>
      <c r="G238" s="362">
        <v>1170.6300000000001</v>
      </c>
      <c r="H238" s="362">
        <v>1000</v>
      </c>
      <c r="I238" s="362">
        <v>1050</v>
      </c>
      <c r="J238" s="362">
        <v>1000</v>
      </c>
      <c r="K238" s="362">
        <v>1000</v>
      </c>
      <c r="L238" s="362">
        <v>1000</v>
      </c>
    </row>
    <row r="239" spans="1:26" ht="12" customHeight="1" outlineLevel="1" x14ac:dyDescent="0.2">
      <c r="A239" s="238" t="s">
        <v>263</v>
      </c>
      <c r="B239" s="237"/>
      <c r="C239" s="239" t="s">
        <v>184</v>
      </c>
      <c r="D239" s="282"/>
      <c r="E239" s="281"/>
      <c r="F239" s="411">
        <v>827.45</v>
      </c>
      <c r="G239" s="278">
        <v>1170.6300000000001</v>
      </c>
      <c r="H239" s="278">
        <v>1000</v>
      </c>
      <c r="I239" s="278">
        <v>1000</v>
      </c>
      <c r="J239" s="278">
        <v>1000</v>
      </c>
      <c r="K239" s="278">
        <v>1000</v>
      </c>
      <c r="L239" s="278">
        <v>1000</v>
      </c>
    </row>
    <row r="240" spans="1:26" ht="12" customHeight="1" outlineLevel="1" x14ac:dyDescent="0.2">
      <c r="A240" s="238"/>
      <c r="B240" s="237">
        <v>633</v>
      </c>
      <c r="C240" s="239" t="s">
        <v>205</v>
      </c>
      <c r="D240" s="282"/>
      <c r="E240" s="281"/>
      <c r="F240" s="411">
        <v>155.25</v>
      </c>
      <c r="G240" s="278">
        <v>349.86</v>
      </c>
      <c r="H240" s="278"/>
      <c r="I240" s="278"/>
      <c r="J240" s="278"/>
      <c r="K240" s="278"/>
      <c r="L240" s="278"/>
    </row>
    <row r="241" spans="1:12" ht="12" customHeight="1" outlineLevel="1" x14ac:dyDescent="0.2">
      <c r="A241" s="238"/>
      <c r="B241" s="237">
        <v>637</v>
      </c>
      <c r="C241" s="239" t="s">
        <v>94</v>
      </c>
      <c r="D241" s="282"/>
      <c r="E241" s="281"/>
      <c r="F241" s="411">
        <v>117.57</v>
      </c>
      <c r="G241" s="278">
        <v>168.54</v>
      </c>
      <c r="H241" s="278"/>
      <c r="I241" s="278"/>
      <c r="J241" s="278"/>
      <c r="K241" s="278"/>
      <c r="L241" s="278"/>
    </row>
    <row r="242" spans="1:12" ht="12" customHeight="1" outlineLevel="1" x14ac:dyDescent="0.2">
      <c r="A242" s="311"/>
      <c r="B242" s="35">
        <v>642014</v>
      </c>
      <c r="C242" s="275" t="s">
        <v>185</v>
      </c>
      <c r="D242" s="282"/>
      <c r="E242" s="283"/>
      <c r="F242" s="284">
        <v>554.63</v>
      </c>
      <c r="G242" s="279">
        <v>652.21</v>
      </c>
      <c r="H242" s="279">
        <v>1000</v>
      </c>
      <c r="I242" s="279">
        <v>1000</v>
      </c>
      <c r="J242" s="279">
        <v>1000</v>
      </c>
      <c r="K242" s="279">
        <v>1000</v>
      </c>
      <c r="L242" s="279">
        <v>1000</v>
      </c>
    </row>
    <row r="243" spans="1:12" ht="12" customHeight="1" outlineLevel="1" x14ac:dyDescent="0.2">
      <c r="A243" s="306"/>
      <c r="B243" s="45"/>
      <c r="C243" s="240"/>
      <c r="D243" s="307"/>
      <c r="E243" s="307"/>
      <c r="F243" s="307"/>
      <c r="G243" s="285"/>
      <c r="H243" s="285"/>
      <c r="I243" s="285"/>
      <c r="J243" s="285"/>
      <c r="K243" s="285"/>
      <c r="L243" s="285"/>
    </row>
    <row r="244" spans="1:12" ht="12" customHeight="1" outlineLevel="1" x14ac:dyDescent="0.2">
      <c r="A244" s="306" t="s">
        <v>281</v>
      </c>
      <c r="B244" s="45">
        <v>637</v>
      </c>
      <c r="C244" s="240" t="s">
        <v>282</v>
      </c>
      <c r="D244" s="307"/>
      <c r="E244" s="307"/>
      <c r="F244" s="307"/>
      <c r="G244" s="285">
        <v>211.26</v>
      </c>
      <c r="H244" s="285"/>
      <c r="I244" s="285">
        <v>50</v>
      </c>
      <c r="J244" s="285"/>
      <c r="K244" s="285"/>
      <c r="L244" s="285"/>
    </row>
    <row r="245" spans="1:12" ht="12" customHeight="1" outlineLevel="1" x14ac:dyDescent="0.2">
      <c r="A245" s="306"/>
      <c r="B245" s="45"/>
      <c r="C245" s="240"/>
      <c r="D245" s="307"/>
      <c r="E245" s="307"/>
      <c r="F245" s="307"/>
      <c r="G245" s="285"/>
      <c r="H245" s="285"/>
      <c r="I245" s="285"/>
      <c r="J245" s="285"/>
      <c r="K245" s="285"/>
      <c r="L245" s="285"/>
    </row>
    <row r="246" spans="1:12" ht="16.5" customHeight="1" thickBot="1" x14ac:dyDescent="0.25">
      <c r="A246" s="181" t="s">
        <v>20</v>
      </c>
      <c r="B246" s="182"/>
      <c r="C246" s="183"/>
      <c r="D246" s="286"/>
      <c r="E246" s="286"/>
      <c r="F246" s="286">
        <v>298746.53999999998</v>
      </c>
      <c r="G246" s="286" t="s">
        <v>169</v>
      </c>
      <c r="H246" s="286">
        <v>318795</v>
      </c>
      <c r="I246" s="286">
        <v>329460</v>
      </c>
      <c r="J246" s="286">
        <v>328650</v>
      </c>
      <c r="K246" s="286">
        <v>326420</v>
      </c>
      <c r="L246" s="286">
        <v>327725</v>
      </c>
    </row>
    <row r="247" spans="1:12" ht="16.5" customHeight="1" thickTop="1" thickBot="1" x14ac:dyDescent="0.25">
      <c r="A247" s="100"/>
      <c r="B247" s="75"/>
      <c r="C247" s="76"/>
      <c r="D247" s="287"/>
      <c r="E247" s="287"/>
      <c r="F247" s="287"/>
      <c r="G247" s="287"/>
      <c r="H247" s="312"/>
      <c r="I247" s="312"/>
      <c r="J247" s="312"/>
      <c r="K247" s="312"/>
      <c r="L247" s="312"/>
    </row>
    <row r="248" spans="1:12" ht="21" customHeight="1" thickTop="1" x14ac:dyDescent="0.2">
      <c r="A248" s="149" t="s">
        <v>57</v>
      </c>
      <c r="B248" s="150"/>
      <c r="C248" s="151"/>
      <c r="D248" s="288"/>
      <c r="E248" s="288"/>
      <c r="F248" s="288" t="s">
        <v>245</v>
      </c>
      <c r="G248" s="288" t="s">
        <v>278</v>
      </c>
      <c r="H248" s="295" t="s">
        <v>186</v>
      </c>
      <c r="I248" s="295" t="s">
        <v>268</v>
      </c>
      <c r="J248" s="295" t="s">
        <v>230</v>
      </c>
      <c r="K248" s="295" t="s">
        <v>244</v>
      </c>
      <c r="L248" s="295" t="s">
        <v>279</v>
      </c>
    </row>
    <row r="249" spans="1:12" ht="21" customHeight="1" x14ac:dyDescent="0.2">
      <c r="A249" s="303"/>
      <c r="B249" s="299"/>
      <c r="C249" s="300"/>
      <c r="D249" s="301"/>
      <c r="E249" s="301"/>
      <c r="F249" s="301"/>
      <c r="G249" s="301"/>
      <c r="H249" s="302"/>
      <c r="I249" s="302"/>
      <c r="J249" s="302"/>
      <c r="K249" s="302"/>
      <c r="L249" s="302"/>
    </row>
    <row r="250" spans="1:12" ht="12" customHeight="1" x14ac:dyDescent="0.2">
      <c r="A250" s="340" t="s">
        <v>249</v>
      </c>
      <c r="B250" s="341"/>
      <c r="C250" s="342"/>
      <c r="D250" s="343"/>
      <c r="E250" s="343"/>
      <c r="F250" s="343">
        <v>29081.52</v>
      </c>
      <c r="G250" s="343">
        <v>3894.16</v>
      </c>
      <c r="H250" s="343">
        <v>2500</v>
      </c>
      <c r="I250" s="343">
        <v>0</v>
      </c>
      <c r="J250" s="343">
        <v>0</v>
      </c>
      <c r="K250" s="343">
        <v>0</v>
      </c>
      <c r="L250" s="343">
        <v>0</v>
      </c>
    </row>
    <row r="251" spans="1:12" ht="12" customHeight="1" x14ac:dyDescent="0.2">
      <c r="A251" s="43"/>
      <c r="B251" s="44">
        <v>711011</v>
      </c>
      <c r="C251" s="42" t="s">
        <v>173</v>
      </c>
      <c r="D251" s="3"/>
      <c r="E251" s="3"/>
      <c r="F251" s="279"/>
      <c r="G251" s="279">
        <v>0</v>
      </c>
      <c r="H251" s="279">
        <v>0</v>
      </c>
      <c r="I251" s="279">
        <v>0</v>
      </c>
      <c r="J251" s="279">
        <v>0</v>
      </c>
      <c r="K251" s="279">
        <v>0</v>
      </c>
      <c r="L251" s="279">
        <v>0</v>
      </c>
    </row>
    <row r="252" spans="1:12" ht="12" customHeight="1" x14ac:dyDescent="0.2">
      <c r="A252" s="325"/>
      <c r="B252" s="326">
        <v>713004</v>
      </c>
      <c r="C252" s="327" t="s">
        <v>174</v>
      </c>
      <c r="D252" s="3"/>
      <c r="E252" s="3">
        <v>100000</v>
      </c>
      <c r="F252" s="279">
        <v>1109.5</v>
      </c>
      <c r="G252" s="279">
        <v>0</v>
      </c>
      <c r="H252" s="279">
        <v>0</v>
      </c>
      <c r="I252" s="279">
        <v>0</v>
      </c>
      <c r="J252" s="279">
        <v>0</v>
      </c>
      <c r="K252" s="279">
        <v>0</v>
      </c>
      <c r="L252" s="279">
        <v>0</v>
      </c>
    </row>
    <row r="253" spans="1:12" ht="12" customHeight="1" x14ac:dyDescent="0.2">
      <c r="A253" s="230"/>
      <c r="B253" s="45">
        <v>716</v>
      </c>
      <c r="C253" s="46" t="s">
        <v>171</v>
      </c>
      <c r="D253" s="3"/>
      <c r="E253" s="3"/>
      <c r="F253" s="279">
        <v>500</v>
      </c>
      <c r="G253" s="279"/>
      <c r="H253" s="279"/>
      <c r="I253" s="279"/>
      <c r="J253" s="279"/>
      <c r="K253" s="279"/>
      <c r="L253" s="279"/>
    </row>
    <row r="254" spans="1:12" ht="12" customHeight="1" x14ac:dyDescent="0.2">
      <c r="A254" s="230"/>
      <c r="B254" s="45">
        <v>713005</v>
      </c>
      <c r="C254" s="46" t="s">
        <v>233</v>
      </c>
      <c r="D254" s="3"/>
      <c r="E254" s="3"/>
      <c r="F254" s="279"/>
      <c r="G254" s="279">
        <v>0</v>
      </c>
      <c r="H254" s="279">
        <v>2500</v>
      </c>
      <c r="I254" s="279">
        <v>0</v>
      </c>
      <c r="J254" s="279">
        <v>0</v>
      </c>
      <c r="K254" s="279">
        <v>0</v>
      </c>
      <c r="L254" s="279">
        <v>0</v>
      </c>
    </row>
    <row r="255" spans="1:12" ht="12" customHeight="1" x14ac:dyDescent="0.2">
      <c r="A255" s="230"/>
      <c r="B255" s="45">
        <v>717003</v>
      </c>
      <c r="C255" s="46" t="s">
        <v>223</v>
      </c>
      <c r="D255" s="3"/>
      <c r="E255" s="3"/>
      <c r="F255" s="279">
        <v>27472.02</v>
      </c>
      <c r="G255" s="279">
        <v>3894.16</v>
      </c>
      <c r="H255" s="279">
        <v>0</v>
      </c>
      <c r="I255" s="279">
        <v>0</v>
      </c>
      <c r="J255" s="279">
        <v>0</v>
      </c>
      <c r="K255" s="279">
        <v>0</v>
      </c>
      <c r="L255" s="279">
        <v>0</v>
      </c>
    </row>
    <row r="256" spans="1:12" ht="12" customHeight="1" x14ac:dyDescent="0.2">
      <c r="A256" s="374" t="s">
        <v>177</v>
      </c>
      <c r="B256" s="368" t="s">
        <v>178</v>
      </c>
      <c r="C256" s="373"/>
      <c r="D256" s="375"/>
      <c r="E256" s="375"/>
      <c r="F256" s="345">
        <v>4460.5</v>
      </c>
      <c r="G256" s="345">
        <v>2919</v>
      </c>
      <c r="H256" s="345">
        <v>0</v>
      </c>
      <c r="I256" s="345">
        <v>0</v>
      </c>
      <c r="J256" s="345">
        <v>2000</v>
      </c>
      <c r="K256" s="345">
        <v>2000</v>
      </c>
      <c r="L256" s="345">
        <v>2000</v>
      </c>
    </row>
    <row r="257" spans="1:16" ht="12" customHeight="1" x14ac:dyDescent="0.2">
      <c r="A257" s="335"/>
      <c r="B257" s="338">
        <v>713005</v>
      </c>
      <c r="C257" s="339" t="s">
        <v>229</v>
      </c>
      <c r="D257" s="336"/>
      <c r="E257" s="336"/>
      <c r="F257" s="337">
        <v>4460.5</v>
      </c>
      <c r="G257" s="337">
        <v>2919</v>
      </c>
      <c r="H257" s="337">
        <v>0</v>
      </c>
      <c r="I257" s="337">
        <v>0</v>
      </c>
      <c r="J257" s="337">
        <v>0</v>
      </c>
      <c r="K257" s="337">
        <v>0</v>
      </c>
      <c r="L257" s="337">
        <v>0</v>
      </c>
    </row>
    <row r="258" spans="1:16" ht="12" customHeight="1" x14ac:dyDescent="0.2">
      <c r="A258" s="61"/>
      <c r="B258" s="56">
        <v>716</v>
      </c>
      <c r="C258" s="328" t="s">
        <v>171</v>
      </c>
      <c r="D258" s="3"/>
      <c r="E258" s="3"/>
      <c r="F258" s="279"/>
      <c r="G258" s="279">
        <v>0</v>
      </c>
      <c r="H258" s="279">
        <v>0</v>
      </c>
      <c r="I258" s="279">
        <v>0</v>
      </c>
      <c r="J258" s="279">
        <v>2000</v>
      </c>
      <c r="K258" s="279">
        <v>2000</v>
      </c>
      <c r="L258" s="279">
        <v>2000</v>
      </c>
    </row>
    <row r="259" spans="1:16" ht="12" customHeight="1" x14ac:dyDescent="0.2">
      <c r="A259" s="329"/>
      <c r="B259" s="35">
        <v>717001</v>
      </c>
      <c r="C259" s="330" t="s">
        <v>212</v>
      </c>
      <c r="D259" s="3"/>
      <c r="E259" s="3"/>
      <c r="F259" s="279"/>
      <c r="G259" s="279">
        <v>0</v>
      </c>
      <c r="H259" s="279">
        <v>0</v>
      </c>
      <c r="I259" s="279">
        <v>0</v>
      </c>
      <c r="J259" s="279">
        <v>0</v>
      </c>
      <c r="K259" s="279">
        <v>0</v>
      </c>
      <c r="L259" s="279">
        <v>0</v>
      </c>
    </row>
    <row r="260" spans="1:16" ht="12" customHeight="1" x14ac:dyDescent="0.2">
      <c r="A260" s="374" t="s">
        <v>213</v>
      </c>
      <c r="B260" s="358" t="s">
        <v>214</v>
      </c>
      <c r="C260" s="373"/>
      <c r="D260" s="383"/>
      <c r="E260" s="383"/>
      <c r="F260" s="362"/>
      <c r="G260" s="362">
        <v>0</v>
      </c>
      <c r="H260" s="362">
        <v>6000</v>
      </c>
      <c r="I260" s="362">
        <v>0</v>
      </c>
      <c r="J260" s="362">
        <v>6000</v>
      </c>
      <c r="K260" s="362">
        <v>0</v>
      </c>
      <c r="L260" s="362">
        <v>0</v>
      </c>
    </row>
    <row r="261" spans="1:16" ht="12" customHeight="1" x14ac:dyDescent="0.2">
      <c r="A261" s="61"/>
      <c r="B261" s="35">
        <v>714004</v>
      </c>
      <c r="C261" s="328" t="s">
        <v>246</v>
      </c>
      <c r="D261" s="3"/>
      <c r="E261" s="3"/>
      <c r="F261" s="279"/>
      <c r="G261" s="279">
        <v>0</v>
      </c>
      <c r="H261" s="279">
        <v>6000</v>
      </c>
      <c r="I261" s="279">
        <v>0</v>
      </c>
      <c r="J261" s="279">
        <v>6000</v>
      </c>
      <c r="K261" s="279">
        <v>0</v>
      </c>
      <c r="L261" s="279">
        <v>0</v>
      </c>
    </row>
    <row r="262" spans="1:16" ht="12" customHeight="1" x14ac:dyDescent="0.2">
      <c r="A262" s="354" t="s">
        <v>15</v>
      </c>
      <c r="B262" s="341"/>
      <c r="C262" s="342"/>
      <c r="D262" s="376"/>
      <c r="E262" s="376"/>
      <c r="F262" s="345">
        <v>1208.48</v>
      </c>
      <c r="G262" s="345">
        <v>0</v>
      </c>
      <c r="H262" s="345">
        <v>20000</v>
      </c>
      <c r="I262" s="345">
        <v>22000</v>
      </c>
      <c r="J262" s="345">
        <v>0</v>
      </c>
      <c r="K262" s="345">
        <v>0</v>
      </c>
      <c r="L262" s="345">
        <v>0</v>
      </c>
    </row>
    <row r="263" spans="1:16" ht="12" customHeight="1" x14ac:dyDescent="0.2">
      <c r="A263" s="331"/>
      <c r="B263" s="35">
        <v>717001</v>
      </c>
      <c r="C263" s="328" t="s">
        <v>212</v>
      </c>
      <c r="D263" s="91"/>
      <c r="E263" s="91"/>
      <c r="F263" s="280"/>
      <c r="G263" s="280">
        <v>0</v>
      </c>
      <c r="H263" s="280">
        <v>0</v>
      </c>
      <c r="I263" s="280">
        <v>0</v>
      </c>
      <c r="J263" s="280">
        <v>0</v>
      </c>
      <c r="K263" s="280">
        <v>0</v>
      </c>
      <c r="L263" s="280">
        <v>0</v>
      </c>
    </row>
    <row r="264" spans="1:16" ht="12" customHeight="1" x14ac:dyDescent="0.2">
      <c r="A264" s="201"/>
      <c r="B264" s="45">
        <v>716</v>
      </c>
      <c r="C264" s="46" t="s">
        <v>171</v>
      </c>
      <c r="D264" s="91"/>
      <c r="E264" s="91"/>
      <c r="F264" s="280">
        <v>1208.48</v>
      </c>
      <c r="G264" s="280">
        <v>0</v>
      </c>
      <c r="H264" s="280">
        <v>20000</v>
      </c>
      <c r="I264" s="280">
        <v>22000</v>
      </c>
      <c r="J264" s="280">
        <v>0</v>
      </c>
      <c r="K264" s="280">
        <v>0</v>
      </c>
      <c r="L264" s="280">
        <v>0</v>
      </c>
    </row>
    <row r="265" spans="1:16" ht="12" customHeight="1" x14ac:dyDescent="0.2">
      <c r="A265" s="377" t="s">
        <v>181</v>
      </c>
      <c r="B265" s="372"/>
      <c r="C265" s="378"/>
      <c r="D265" s="381"/>
      <c r="E265" s="381"/>
      <c r="F265" s="380"/>
      <c r="G265" s="380">
        <v>0</v>
      </c>
      <c r="H265" s="380">
        <v>50000</v>
      </c>
      <c r="I265" s="380">
        <v>138000</v>
      </c>
      <c r="J265" s="380">
        <v>0</v>
      </c>
      <c r="K265" s="380">
        <v>0</v>
      </c>
      <c r="L265" s="380">
        <v>0</v>
      </c>
    </row>
    <row r="266" spans="1:16" ht="12" customHeight="1" x14ac:dyDescent="0.2">
      <c r="A266" s="201"/>
      <c r="B266" s="45">
        <v>717001</v>
      </c>
      <c r="C266" s="46" t="s">
        <v>247</v>
      </c>
      <c r="D266" s="91"/>
      <c r="E266" s="91"/>
      <c r="F266" s="280"/>
      <c r="G266" s="280">
        <v>0</v>
      </c>
      <c r="H266" s="280">
        <v>50000</v>
      </c>
      <c r="I266" s="280">
        <v>138000</v>
      </c>
      <c r="J266" s="280">
        <v>0</v>
      </c>
      <c r="K266" s="280">
        <v>0</v>
      </c>
      <c r="L266" s="280">
        <v>0</v>
      </c>
      <c r="M266" s="2"/>
      <c r="N266" s="2"/>
      <c r="O266" s="2"/>
      <c r="P266" s="2"/>
    </row>
    <row r="267" spans="1:16" ht="12" customHeight="1" x14ac:dyDescent="0.2">
      <c r="A267" s="384" t="s">
        <v>176</v>
      </c>
      <c r="B267" s="385"/>
      <c r="C267" s="386"/>
      <c r="D267" s="381"/>
      <c r="E267" s="381"/>
      <c r="F267" s="380">
        <v>218.64</v>
      </c>
      <c r="G267" s="380">
        <v>0</v>
      </c>
      <c r="H267" s="380" t="s">
        <v>169</v>
      </c>
      <c r="I267" s="380" t="s">
        <v>169</v>
      </c>
      <c r="J267" s="380">
        <v>0</v>
      </c>
      <c r="K267" s="380">
        <v>26160</v>
      </c>
      <c r="L267" s="380">
        <v>22690</v>
      </c>
    </row>
    <row r="268" spans="1:16" ht="12" customHeight="1" x14ac:dyDescent="0.2">
      <c r="A268" s="332"/>
      <c r="B268" s="48">
        <v>711</v>
      </c>
      <c r="C268" s="51" t="s">
        <v>173</v>
      </c>
      <c r="D268" s="91"/>
      <c r="E268" s="91"/>
      <c r="F268" s="280"/>
      <c r="G268" s="280">
        <v>0</v>
      </c>
      <c r="H268" s="280" t="s">
        <v>169</v>
      </c>
      <c r="I268" s="280" t="s">
        <v>169</v>
      </c>
      <c r="J268" s="280">
        <v>0</v>
      </c>
      <c r="K268" s="280">
        <v>6390</v>
      </c>
      <c r="L268" s="280">
        <v>0</v>
      </c>
    </row>
    <row r="269" spans="1:16" ht="12" customHeight="1" x14ac:dyDescent="0.2">
      <c r="A269" s="221"/>
      <c r="B269" s="48">
        <v>716</v>
      </c>
      <c r="C269" s="51" t="s">
        <v>171</v>
      </c>
      <c r="D269" s="91"/>
      <c r="E269" s="91"/>
      <c r="F269" s="280"/>
      <c r="G269" s="280">
        <v>0</v>
      </c>
      <c r="H269" s="280" t="s">
        <v>169</v>
      </c>
      <c r="I269" s="280" t="s">
        <v>169</v>
      </c>
      <c r="J269" s="280">
        <v>0</v>
      </c>
      <c r="K269" s="280">
        <v>0</v>
      </c>
      <c r="L269" s="280">
        <v>0</v>
      </c>
    </row>
    <row r="270" spans="1:16" ht="12" customHeight="1" x14ac:dyDescent="0.2">
      <c r="A270" s="221"/>
      <c r="B270" s="48">
        <v>717001</v>
      </c>
      <c r="C270" s="51" t="s">
        <v>212</v>
      </c>
      <c r="D270" s="91"/>
      <c r="E270" s="91"/>
      <c r="F270" s="280">
        <v>218.64</v>
      </c>
      <c r="G270" s="280">
        <v>0</v>
      </c>
      <c r="H270" s="280"/>
      <c r="I270" s="280"/>
      <c r="J270" s="280">
        <v>0</v>
      </c>
      <c r="K270" s="280">
        <v>19770</v>
      </c>
      <c r="L270" s="280">
        <v>22690</v>
      </c>
    </row>
    <row r="271" spans="1:16" ht="12" customHeight="1" x14ac:dyDescent="0.2">
      <c r="A271" s="221"/>
      <c r="B271" s="48"/>
      <c r="C271" s="51"/>
      <c r="D271" s="91"/>
      <c r="E271" s="91"/>
      <c r="F271" s="280"/>
      <c r="G271" s="280"/>
      <c r="H271" s="280"/>
      <c r="I271" s="280"/>
      <c r="J271" s="280"/>
      <c r="K271" s="280"/>
      <c r="L271" s="280"/>
    </row>
    <row r="272" spans="1:16" ht="12" customHeight="1" x14ac:dyDescent="0.2">
      <c r="A272" s="396" t="s">
        <v>285</v>
      </c>
      <c r="B272" s="561" t="s">
        <v>286</v>
      </c>
      <c r="C272" s="562"/>
      <c r="D272" s="399"/>
      <c r="E272" s="399"/>
      <c r="F272" s="563"/>
      <c r="G272" s="563"/>
      <c r="H272" s="563"/>
      <c r="I272" s="563"/>
      <c r="J272" s="440">
        <v>33500</v>
      </c>
      <c r="K272" s="563"/>
      <c r="L272" s="563"/>
    </row>
    <row r="273" spans="1:12" ht="12" customHeight="1" x14ac:dyDescent="0.2">
      <c r="A273" s="221"/>
      <c r="B273" s="48">
        <v>717001</v>
      </c>
      <c r="C273" s="49" t="s">
        <v>287</v>
      </c>
      <c r="D273" s="91"/>
      <c r="E273" s="91"/>
      <c r="F273" s="280"/>
      <c r="G273" s="280"/>
      <c r="H273" s="280"/>
      <c r="I273" s="280"/>
      <c r="J273" s="280">
        <v>33500</v>
      </c>
      <c r="K273" s="280"/>
      <c r="L273" s="280"/>
    </row>
    <row r="274" spans="1:12" ht="12" customHeight="1" x14ac:dyDescent="0.2">
      <c r="A274" s="221"/>
      <c r="B274" s="48"/>
      <c r="C274" s="51"/>
      <c r="D274" s="91"/>
      <c r="E274" s="91"/>
      <c r="F274" s="280"/>
      <c r="G274" s="280"/>
      <c r="H274" s="280"/>
      <c r="I274" s="280"/>
      <c r="J274" s="280"/>
      <c r="K274" s="280"/>
      <c r="L274" s="280"/>
    </row>
    <row r="275" spans="1:12" ht="12" customHeight="1" x14ac:dyDescent="0.2">
      <c r="A275" s="434" t="s">
        <v>238</v>
      </c>
      <c r="B275" s="435"/>
      <c r="C275" s="436"/>
      <c r="D275" s="437"/>
      <c r="E275" s="437"/>
      <c r="F275" s="438">
        <v>3000</v>
      </c>
      <c r="G275" s="439"/>
      <c r="H275" s="439"/>
      <c r="I275" s="439"/>
      <c r="J275" s="439"/>
      <c r="K275" s="439"/>
      <c r="L275" s="439"/>
    </row>
    <row r="276" spans="1:12" ht="12" customHeight="1" x14ac:dyDescent="0.2">
      <c r="A276" s="221"/>
      <c r="B276" s="48">
        <v>719002</v>
      </c>
      <c r="C276" s="51" t="s">
        <v>239</v>
      </c>
      <c r="D276" s="91"/>
      <c r="E276" s="91"/>
      <c r="F276" s="280">
        <v>3000</v>
      </c>
      <c r="G276" s="280"/>
      <c r="H276" s="280"/>
      <c r="I276" s="280"/>
      <c r="J276" s="280"/>
      <c r="K276" s="280"/>
      <c r="L276" s="280"/>
    </row>
    <row r="277" spans="1:12" ht="12" customHeight="1" x14ac:dyDescent="0.2">
      <c r="A277" s="221"/>
      <c r="B277" s="48"/>
      <c r="C277" s="51"/>
      <c r="D277" s="91"/>
      <c r="E277" s="91"/>
      <c r="F277" s="280"/>
      <c r="G277" s="296"/>
      <c r="H277" s="296"/>
      <c r="I277" s="296"/>
      <c r="J277" s="296"/>
      <c r="K277" s="296"/>
      <c r="L277" s="296"/>
    </row>
    <row r="278" spans="1:12" ht="12" customHeight="1" x14ac:dyDescent="0.2">
      <c r="A278" s="340" t="s">
        <v>249</v>
      </c>
      <c r="B278" s="341"/>
      <c r="C278" s="342"/>
      <c r="D278" s="387"/>
      <c r="E278" s="387"/>
      <c r="F278" s="343">
        <v>0</v>
      </c>
      <c r="G278" s="343">
        <v>0</v>
      </c>
      <c r="H278" s="343">
        <v>0</v>
      </c>
      <c r="I278" s="343">
        <v>0</v>
      </c>
      <c r="J278" s="343">
        <v>0</v>
      </c>
      <c r="K278" s="343">
        <v>0</v>
      </c>
      <c r="L278" s="343">
        <v>0</v>
      </c>
    </row>
    <row r="279" spans="1:12" ht="12" customHeight="1" x14ac:dyDescent="0.2">
      <c r="A279" s="43"/>
      <c r="B279" s="44">
        <v>717003</v>
      </c>
      <c r="C279" s="42" t="s">
        <v>234</v>
      </c>
      <c r="D279" s="3"/>
      <c r="E279" s="3"/>
      <c r="F279" s="279"/>
      <c r="G279" s="279">
        <v>0</v>
      </c>
      <c r="H279" s="279">
        <v>0</v>
      </c>
      <c r="I279" s="279">
        <v>0</v>
      </c>
      <c r="J279" s="279">
        <v>0</v>
      </c>
      <c r="K279" s="279">
        <v>0</v>
      </c>
      <c r="L279" s="279">
        <v>0</v>
      </c>
    </row>
    <row r="280" spans="1:12" ht="12" customHeight="1" x14ac:dyDescent="0.2">
      <c r="A280" s="388" t="s">
        <v>177</v>
      </c>
      <c r="B280" s="389" t="s">
        <v>178</v>
      </c>
      <c r="C280" s="390"/>
      <c r="D280" s="375"/>
      <c r="E280" s="375"/>
      <c r="F280" s="353">
        <v>0</v>
      </c>
      <c r="G280" s="345">
        <v>0</v>
      </c>
      <c r="H280" s="345">
        <v>13050</v>
      </c>
      <c r="I280" s="345">
        <v>0</v>
      </c>
      <c r="J280" s="345">
        <v>6010</v>
      </c>
      <c r="K280" s="345">
        <v>31580</v>
      </c>
      <c r="L280" s="345">
        <v>51580</v>
      </c>
    </row>
    <row r="281" spans="1:12" ht="12" customHeight="1" x14ac:dyDescent="0.2">
      <c r="A281" s="230"/>
      <c r="B281" s="45">
        <v>717002</v>
      </c>
      <c r="C281" s="46" t="s">
        <v>217</v>
      </c>
      <c r="D281" s="3"/>
      <c r="E281" s="3"/>
      <c r="F281" s="279"/>
      <c r="G281" s="279"/>
      <c r="H281" s="279">
        <v>13050</v>
      </c>
      <c r="I281" s="279">
        <v>0</v>
      </c>
      <c r="J281" s="279">
        <v>6010</v>
      </c>
      <c r="K281" s="279">
        <v>31580</v>
      </c>
      <c r="L281" s="279">
        <v>51580</v>
      </c>
    </row>
    <row r="282" spans="1:12" ht="12" customHeight="1" x14ac:dyDescent="0.2">
      <c r="A282" s="354" t="s">
        <v>15</v>
      </c>
      <c r="B282" s="341"/>
      <c r="C282" s="342"/>
      <c r="D282" s="376"/>
      <c r="E282" s="376"/>
      <c r="F282" s="345">
        <v>0</v>
      </c>
      <c r="G282" s="345">
        <v>0</v>
      </c>
      <c r="H282" s="345">
        <v>0</v>
      </c>
      <c r="I282" s="345">
        <v>0</v>
      </c>
      <c r="J282" s="345">
        <v>0</v>
      </c>
      <c r="K282" s="345">
        <v>0</v>
      </c>
      <c r="L282" s="345">
        <v>0</v>
      </c>
    </row>
    <row r="283" spans="1:12" ht="12" customHeight="1" x14ac:dyDescent="0.2">
      <c r="A283" s="50"/>
      <c r="B283" s="48">
        <v>717001</v>
      </c>
      <c r="C283" s="49" t="s">
        <v>218</v>
      </c>
      <c r="D283" s="91"/>
      <c r="E283" s="91"/>
      <c r="F283" s="280"/>
      <c r="G283" s="280"/>
      <c r="H283" s="280"/>
      <c r="I283" s="280"/>
      <c r="J283" s="280"/>
      <c r="K283" s="280"/>
      <c r="L283" s="280"/>
    </row>
    <row r="284" spans="1:12" ht="12" customHeight="1" x14ac:dyDescent="0.2">
      <c r="A284" s="377" t="s">
        <v>181</v>
      </c>
      <c r="B284" s="372"/>
      <c r="C284" s="378"/>
      <c r="D284" s="381"/>
      <c r="E284" s="381"/>
      <c r="F284" s="380">
        <v>0</v>
      </c>
      <c r="G284" s="380">
        <v>0</v>
      </c>
      <c r="H284" s="380">
        <v>0</v>
      </c>
      <c r="I284" s="380">
        <v>0</v>
      </c>
      <c r="J284" s="380">
        <v>10000</v>
      </c>
      <c r="K284" s="380">
        <v>0</v>
      </c>
      <c r="L284" s="380">
        <v>0</v>
      </c>
    </row>
    <row r="285" spans="1:12" ht="12" customHeight="1" x14ac:dyDescent="0.2">
      <c r="A285" s="201"/>
      <c r="B285" s="45">
        <v>717</v>
      </c>
      <c r="C285" s="46" t="s">
        <v>218</v>
      </c>
      <c r="D285" s="91"/>
      <c r="E285" s="91"/>
      <c r="F285" s="280"/>
      <c r="G285" s="280"/>
      <c r="H285" s="280"/>
      <c r="I285" s="280"/>
      <c r="J285" s="280">
        <v>10000</v>
      </c>
      <c r="K285" s="280"/>
      <c r="L285" s="280"/>
    </row>
    <row r="286" spans="1:12" ht="12" customHeight="1" x14ac:dyDescent="0.2">
      <c r="A286" s="354" t="s">
        <v>146</v>
      </c>
      <c r="B286" s="341"/>
      <c r="C286" s="342"/>
      <c r="D286" s="376"/>
      <c r="E286" s="376"/>
      <c r="F286" s="345">
        <v>0</v>
      </c>
      <c r="G286" s="345">
        <v>0</v>
      </c>
      <c r="H286" s="345">
        <v>0</v>
      </c>
      <c r="I286" s="345">
        <v>0</v>
      </c>
      <c r="J286" s="345">
        <v>0</v>
      </c>
      <c r="K286" s="345">
        <v>0</v>
      </c>
      <c r="L286" s="345">
        <v>0</v>
      </c>
    </row>
    <row r="287" spans="1:12" ht="12" customHeight="1" x14ac:dyDescent="0.2">
      <c r="A287" s="231"/>
      <c r="B287" s="232">
        <v>717</v>
      </c>
      <c r="C287" s="233" t="s">
        <v>218</v>
      </c>
      <c r="D287" s="234"/>
      <c r="E287" s="235"/>
      <c r="F287" s="310"/>
      <c r="G287" s="310"/>
      <c r="H287" s="310"/>
      <c r="I287" s="310"/>
      <c r="J287" s="310"/>
      <c r="K287" s="310"/>
      <c r="L287" s="310"/>
    </row>
    <row r="288" spans="1:12" ht="12" customHeight="1" x14ac:dyDescent="0.2">
      <c r="A288" s="354" t="s">
        <v>16</v>
      </c>
      <c r="B288" s="341"/>
      <c r="C288" s="342"/>
      <c r="D288" s="376"/>
      <c r="E288" s="376"/>
      <c r="F288" s="345">
        <v>0</v>
      </c>
      <c r="G288" s="345">
        <v>0</v>
      </c>
      <c r="H288" s="345">
        <v>0</v>
      </c>
      <c r="I288" s="345">
        <v>0</v>
      </c>
      <c r="J288" s="345">
        <v>0</v>
      </c>
      <c r="K288" s="345">
        <v>0</v>
      </c>
      <c r="L288" s="345">
        <v>0</v>
      </c>
    </row>
    <row r="289" spans="1:12" ht="12" customHeight="1" x14ac:dyDescent="0.2">
      <c r="A289" s="47"/>
      <c r="B289" s="48">
        <v>717002</v>
      </c>
      <c r="C289" s="208" t="s">
        <v>182</v>
      </c>
      <c r="D289" s="91"/>
      <c r="E289" s="91"/>
      <c r="F289" s="280"/>
      <c r="G289" s="280"/>
      <c r="H289" s="280"/>
      <c r="I289" s="280"/>
      <c r="J289" s="280"/>
      <c r="K289" s="280"/>
      <c r="L289" s="280"/>
    </row>
    <row r="290" spans="1:12" ht="12" customHeight="1" x14ac:dyDescent="0.2">
      <c r="A290" s="384" t="s">
        <v>176</v>
      </c>
      <c r="B290" s="385"/>
      <c r="C290" s="386"/>
      <c r="D290" s="381"/>
      <c r="E290" s="381"/>
      <c r="F290" s="382"/>
      <c r="G290" s="382">
        <v>0</v>
      </c>
      <c r="H290" s="382">
        <v>0</v>
      </c>
      <c r="I290" s="382">
        <v>0</v>
      </c>
      <c r="J290" s="382">
        <v>0</v>
      </c>
      <c r="K290" s="382">
        <v>0</v>
      </c>
      <c r="L290" s="382">
        <v>0</v>
      </c>
    </row>
    <row r="291" spans="1:12" ht="12" customHeight="1" x14ac:dyDescent="0.2">
      <c r="A291" s="221"/>
      <c r="B291" s="48">
        <v>717001</v>
      </c>
      <c r="C291" s="49" t="s">
        <v>218</v>
      </c>
      <c r="D291" s="91"/>
      <c r="E291" s="91"/>
      <c r="F291" s="280">
        <v>0</v>
      </c>
      <c r="G291" s="296"/>
      <c r="H291" s="296"/>
      <c r="I291" s="296"/>
      <c r="J291" s="296"/>
      <c r="K291" s="296"/>
      <c r="L291" s="296"/>
    </row>
    <row r="292" spans="1:12" ht="12" customHeight="1" x14ac:dyDescent="0.2">
      <c r="A292" s="221"/>
      <c r="B292" s="48"/>
      <c r="C292" s="49"/>
      <c r="D292" s="91"/>
      <c r="E292" s="91"/>
      <c r="F292" s="280"/>
      <c r="G292" s="296"/>
      <c r="H292" s="296"/>
      <c r="I292" s="296"/>
      <c r="J292" s="296"/>
      <c r="K292" s="296"/>
      <c r="L292" s="296"/>
    </row>
    <row r="293" spans="1:12" ht="12" customHeight="1" x14ac:dyDescent="0.2">
      <c r="A293" s="384" t="s">
        <v>224</v>
      </c>
      <c r="B293" s="385"/>
      <c r="C293" s="391"/>
      <c r="D293" s="392"/>
      <c r="E293" s="392"/>
      <c r="F293" s="380">
        <v>0</v>
      </c>
      <c r="G293" s="379">
        <v>19583.47</v>
      </c>
      <c r="H293" s="379">
        <v>0</v>
      </c>
      <c r="I293" s="379">
        <v>0</v>
      </c>
      <c r="J293" s="379">
        <v>0</v>
      </c>
      <c r="K293" s="379">
        <v>0</v>
      </c>
      <c r="L293" s="379">
        <v>0</v>
      </c>
    </row>
    <row r="294" spans="1:12" ht="12" customHeight="1" x14ac:dyDescent="0.2">
      <c r="A294" s="221"/>
      <c r="B294" s="48">
        <v>717003</v>
      </c>
      <c r="C294" s="49" t="s">
        <v>225</v>
      </c>
      <c r="D294" s="91"/>
      <c r="E294" s="91"/>
      <c r="F294" s="280"/>
      <c r="G294" s="296">
        <v>19583.47</v>
      </c>
      <c r="H294" s="296">
        <v>0</v>
      </c>
      <c r="I294" s="296">
        <v>0</v>
      </c>
      <c r="J294" s="296">
        <v>0</v>
      </c>
      <c r="K294" s="296">
        <v>0</v>
      </c>
      <c r="L294" s="296">
        <v>0</v>
      </c>
    </row>
    <row r="295" spans="1:12" ht="12" customHeight="1" x14ac:dyDescent="0.2">
      <c r="A295" s="221"/>
      <c r="B295" s="48"/>
      <c r="C295" s="49"/>
      <c r="D295" s="91"/>
      <c r="E295" s="91"/>
      <c r="F295" s="280"/>
      <c r="G295" s="296"/>
      <c r="H295" s="296"/>
      <c r="I295" s="296"/>
      <c r="J295" s="296"/>
      <c r="K295" s="296"/>
      <c r="L295" s="296"/>
    </row>
    <row r="296" spans="1:12" ht="12" customHeight="1" x14ac:dyDescent="0.2">
      <c r="A296" s="396" t="s">
        <v>264</v>
      </c>
      <c r="B296" s="397"/>
      <c r="C296" s="398"/>
      <c r="D296" s="399"/>
      <c r="E296" s="399"/>
      <c r="F296" s="440">
        <v>980</v>
      </c>
      <c r="G296" s="441">
        <v>617.67999999999995</v>
      </c>
      <c r="H296" s="441">
        <v>8000</v>
      </c>
      <c r="I296" s="441">
        <v>199800</v>
      </c>
      <c r="J296" s="441">
        <v>0</v>
      </c>
      <c r="K296" s="441">
        <v>0</v>
      </c>
      <c r="L296" s="441">
        <v>0</v>
      </c>
    </row>
    <row r="297" spans="1:12" ht="12" customHeight="1" x14ac:dyDescent="0.2">
      <c r="A297" s="221"/>
      <c r="B297" s="48">
        <v>717002</v>
      </c>
      <c r="C297" s="49" t="s">
        <v>215</v>
      </c>
      <c r="D297" s="91"/>
      <c r="E297" s="91"/>
      <c r="F297" s="280"/>
      <c r="G297" s="296">
        <v>0</v>
      </c>
      <c r="H297" s="296">
        <v>8000</v>
      </c>
      <c r="I297" s="296">
        <v>199800</v>
      </c>
      <c r="J297" s="296">
        <v>0</v>
      </c>
      <c r="K297" s="296">
        <v>0</v>
      </c>
      <c r="L297" s="296">
        <v>0</v>
      </c>
    </row>
    <row r="298" spans="1:12" ht="12" customHeight="1" x14ac:dyDescent="0.2">
      <c r="A298" s="221"/>
      <c r="B298" s="48">
        <v>716</v>
      </c>
      <c r="C298" s="49" t="s">
        <v>171</v>
      </c>
      <c r="D298" s="91"/>
      <c r="E298" s="91"/>
      <c r="F298" s="280">
        <v>980</v>
      </c>
      <c r="G298" s="296">
        <v>617.67999999999995</v>
      </c>
      <c r="H298" s="296"/>
      <c r="I298" s="296"/>
      <c r="J298" s="296"/>
      <c r="K298" s="296"/>
      <c r="L298" s="296"/>
    </row>
    <row r="299" spans="1:12" ht="16.5" customHeight="1" thickBot="1" x14ac:dyDescent="0.25">
      <c r="A299" s="178" t="s">
        <v>3</v>
      </c>
      <c r="B299" s="179"/>
      <c r="C299" s="180"/>
      <c r="D299" s="177"/>
      <c r="E299" s="177"/>
      <c r="F299" s="308">
        <v>38949.14</v>
      </c>
      <c r="G299" s="304">
        <v>27014.31</v>
      </c>
      <c r="H299" s="304">
        <v>99550</v>
      </c>
      <c r="I299" s="304">
        <v>359800</v>
      </c>
      <c r="J299" s="304">
        <v>57510</v>
      </c>
      <c r="K299" s="304">
        <v>59740</v>
      </c>
      <c r="L299" s="304">
        <v>76270</v>
      </c>
    </row>
    <row r="300" spans="1:12" ht="16.5" customHeight="1" thickTop="1" x14ac:dyDescent="0.2">
      <c r="A300" s="222"/>
      <c r="B300" s="223"/>
      <c r="C300" s="224"/>
      <c r="D300" s="225"/>
      <c r="E300" s="225"/>
      <c r="F300" s="417"/>
      <c r="G300" s="317"/>
      <c r="H300" s="317"/>
      <c r="I300" s="317"/>
      <c r="J300" s="317"/>
      <c r="K300" s="317"/>
      <c r="L300" s="317"/>
    </row>
    <row r="301" spans="1:12" ht="16.5" customHeight="1" thickBot="1" x14ac:dyDescent="0.25">
      <c r="A301" s="222"/>
      <c r="B301" s="223"/>
      <c r="C301" s="224"/>
      <c r="D301" s="225"/>
      <c r="E301" s="225"/>
      <c r="F301" s="417"/>
      <c r="G301" s="317"/>
      <c r="H301" s="317"/>
      <c r="I301" s="317"/>
      <c r="J301" s="317"/>
      <c r="K301" s="317"/>
      <c r="L301" s="317"/>
    </row>
    <row r="302" spans="1:12" ht="12" thickTop="1" x14ac:dyDescent="0.2">
      <c r="A302" s="124" t="s">
        <v>134</v>
      </c>
      <c r="B302" s="125"/>
      <c r="C302" s="152"/>
      <c r="D302" s="219"/>
      <c r="E302" s="219"/>
      <c r="F302" s="427">
        <v>2013</v>
      </c>
      <c r="G302" s="219">
        <v>2014</v>
      </c>
      <c r="H302" s="220">
        <v>2015</v>
      </c>
      <c r="I302" s="220" t="s">
        <v>280</v>
      </c>
      <c r="J302" s="220">
        <v>2016</v>
      </c>
      <c r="K302" s="220">
        <v>2017</v>
      </c>
      <c r="L302" s="220">
        <v>2018</v>
      </c>
    </row>
    <row r="303" spans="1:12" ht="12" customHeight="1" x14ac:dyDescent="0.2">
      <c r="A303" s="72" t="s">
        <v>19</v>
      </c>
      <c r="B303" s="41"/>
      <c r="C303" s="73"/>
      <c r="D303" s="92"/>
      <c r="E303" s="92"/>
      <c r="F303" s="309">
        <v>43669.38</v>
      </c>
      <c r="G303" s="309">
        <v>33800.25</v>
      </c>
      <c r="H303" s="309">
        <v>30100</v>
      </c>
      <c r="I303" s="309">
        <v>24100</v>
      </c>
      <c r="J303" s="309">
        <v>50600</v>
      </c>
      <c r="K303" s="309">
        <v>50600</v>
      </c>
      <c r="L303" s="309">
        <v>34100</v>
      </c>
    </row>
    <row r="304" spans="1:12" x14ac:dyDescent="0.2">
      <c r="A304" s="40"/>
      <c r="B304" s="44">
        <v>821005</v>
      </c>
      <c r="C304" s="111" t="s">
        <v>103</v>
      </c>
      <c r="D304" s="3"/>
      <c r="E304" s="3">
        <v>390000</v>
      </c>
      <c r="F304" s="279">
        <v>37835.980000000003</v>
      </c>
      <c r="G304" s="279">
        <v>26550</v>
      </c>
      <c r="H304" s="279">
        <v>18000</v>
      </c>
      <c r="I304" s="279">
        <v>18000</v>
      </c>
      <c r="J304" s="279">
        <v>18000</v>
      </c>
      <c r="K304" s="279">
        <v>18000</v>
      </c>
      <c r="L304" s="279">
        <v>1500</v>
      </c>
    </row>
    <row r="305" spans="1:12" x14ac:dyDescent="0.2">
      <c r="A305" s="207"/>
      <c r="B305" s="48">
        <v>821007</v>
      </c>
      <c r="C305" s="208" t="s">
        <v>216</v>
      </c>
      <c r="D305" s="91"/>
      <c r="E305" s="91">
        <v>441000</v>
      </c>
      <c r="F305" s="280">
        <v>5833.4</v>
      </c>
      <c r="G305" s="280">
        <v>7250.25</v>
      </c>
      <c r="H305" s="280">
        <v>6100</v>
      </c>
      <c r="I305" s="280">
        <v>6100</v>
      </c>
      <c r="J305" s="280">
        <v>6100</v>
      </c>
      <c r="K305" s="280">
        <v>6100</v>
      </c>
      <c r="L305" s="280">
        <v>6100</v>
      </c>
    </row>
    <row r="306" spans="1:12" x14ac:dyDescent="0.2">
      <c r="A306" s="207"/>
      <c r="B306" s="48">
        <v>821007</v>
      </c>
      <c r="C306" s="208" t="s">
        <v>284</v>
      </c>
      <c r="D306" s="91"/>
      <c r="E306" s="91"/>
      <c r="F306" s="280"/>
      <c r="G306" s="280"/>
      <c r="H306" s="280"/>
      <c r="I306" s="280" t="s">
        <v>169</v>
      </c>
      <c r="J306" s="280">
        <v>8500</v>
      </c>
      <c r="K306" s="280">
        <v>8500</v>
      </c>
      <c r="L306" s="280">
        <v>8500</v>
      </c>
    </row>
    <row r="307" spans="1:12" x14ac:dyDescent="0.2">
      <c r="A307" s="207"/>
      <c r="B307" s="48">
        <v>821005</v>
      </c>
      <c r="C307" s="208" t="s">
        <v>248</v>
      </c>
      <c r="D307" s="91"/>
      <c r="E307" s="91"/>
      <c r="F307" s="280"/>
      <c r="G307" s="280"/>
      <c r="H307" s="280">
        <v>6000</v>
      </c>
      <c r="I307" s="280">
        <v>0</v>
      </c>
      <c r="J307" s="280">
        <v>18000</v>
      </c>
      <c r="K307" s="280">
        <v>18000</v>
      </c>
      <c r="L307" s="280">
        <v>18000</v>
      </c>
    </row>
    <row r="308" spans="1:12" ht="16.5" customHeight="1" thickBot="1" x14ac:dyDescent="0.25">
      <c r="A308" s="174" t="s">
        <v>134</v>
      </c>
      <c r="B308" s="175"/>
      <c r="C308" s="176"/>
      <c r="D308" s="177"/>
      <c r="E308" s="177"/>
      <c r="F308" s="308">
        <v>43669.38</v>
      </c>
      <c r="G308" s="308">
        <v>33800.25</v>
      </c>
      <c r="H308" s="308">
        <v>30100</v>
      </c>
      <c r="I308" s="308">
        <v>24100</v>
      </c>
      <c r="J308" s="308">
        <v>50600</v>
      </c>
      <c r="K308" s="308">
        <v>50600</v>
      </c>
      <c r="L308" s="308">
        <v>34100</v>
      </c>
    </row>
    <row r="309" spans="1:12" ht="16.5" customHeight="1" thickTop="1" x14ac:dyDescent="0.2">
      <c r="A309" s="455"/>
      <c r="B309" s="456"/>
      <c r="C309" s="457"/>
      <c r="D309" s="458"/>
      <c r="E309" s="458"/>
      <c r="F309" s="459"/>
      <c r="G309" s="459"/>
      <c r="H309" s="459"/>
      <c r="I309" s="459"/>
      <c r="J309" s="459"/>
      <c r="K309" s="459"/>
      <c r="L309" s="459"/>
    </row>
    <row r="310" spans="1:12" ht="16.5" customHeight="1" x14ac:dyDescent="0.2">
      <c r="A310" s="455"/>
      <c r="B310" s="456"/>
      <c r="C310" s="457"/>
      <c r="D310" s="458"/>
      <c r="E310" s="458"/>
      <c r="F310" s="459"/>
      <c r="G310" s="459"/>
      <c r="H310" s="459"/>
      <c r="I310" s="459"/>
      <c r="J310" s="459"/>
      <c r="K310" s="459"/>
      <c r="L310" s="459"/>
    </row>
    <row r="311" spans="1:12" ht="16.5" customHeight="1" x14ac:dyDescent="0.2">
      <c r="A311" s="455"/>
      <c r="B311" s="456"/>
      <c r="C311" s="457"/>
      <c r="D311" s="458"/>
      <c r="E311" s="458"/>
      <c r="F311" s="459"/>
      <c r="G311" s="459"/>
      <c r="H311" s="459"/>
      <c r="I311" s="459"/>
      <c r="J311" s="459"/>
      <c r="K311" s="459"/>
      <c r="L311" s="459"/>
    </row>
    <row r="312" spans="1:12" ht="16.5" customHeight="1" x14ac:dyDescent="0.2">
      <c r="A312" s="455"/>
      <c r="B312" s="456"/>
      <c r="C312" s="457"/>
      <c r="D312" s="458"/>
      <c r="E312" s="458"/>
      <c r="F312" s="459"/>
      <c r="G312" s="459"/>
      <c r="H312" s="459"/>
      <c r="I312" s="459"/>
      <c r="J312" s="459"/>
      <c r="K312" s="459"/>
      <c r="L312" s="459"/>
    </row>
    <row r="313" spans="1:12" ht="12" customHeight="1" thickBot="1" x14ac:dyDescent="0.25">
      <c r="A313" s="74"/>
      <c r="B313" s="75"/>
      <c r="C313" s="76"/>
      <c r="D313" s="38"/>
      <c r="E313" s="38"/>
      <c r="F313" s="418"/>
      <c r="G313" s="318"/>
      <c r="H313" s="38"/>
      <c r="I313" s="38"/>
      <c r="J313" s="38"/>
      <c r="K313" s="38"/>
      <c r="L313" s="38"/>
    </row>
    <row r="314" spans="1:12" ht="21" customHeight="1" thickTop="1" x14ac:dyDescent="0.2">
      <c r="A314" s="159" t="s">
        <v>27</v>
      </c>
      <c r="B314" s="160"/>
      <c r="C314" s="161"/>
      <c r="D314" s="148"/>
      <c r="E314" s="219"/>
      <c r="F314" s="427">
        <v>2013</v>
      </c>
      <c r="G314" s="219">
        <v>2014</v>
      </c>
      <c r="H314" s="220">
        <v>2015</v>
      </c>
      <c r="I314" s="220" t="s">
        <v>268</v>
      </c>
      <c r="J314" s="220">
        <v>2016</v>
      </c>
      <c r="K314" s="220">
        <v>2017</v>
      </c>
      <c r="L314" s="220">
        <v>2018</v>
      </c>
    </row>
    <row r="315" spans="1:12" ht="13.9" customHeight="1" x14ac:dyDescent="0.2">
      <c r="A315" s="153" t="s">
        <v>24</v>
      </c>
      <c r="B315" s="154"/>
      <c r="C315" s="155"/>
      <c r="D315" s="108"/>
      <c r="E315" s="108"/>
      <c r="F315" s="419">
        <v>298746.53999999998</v>
      </c>
      <c r="G315" s="319">
        <v>301205</v>
      </c>
      <c r="H315" s="319">
        <v>318795</v>
      </c>
      <c r="I315" s="319">
        <v>329460</v>
      </c>
      <c r="J315" s="319">
        <v>328650</v>
      </c>
      <c r="K315" s="319">
        <v>326420</v>
      </c>
      <c r="L315" s="319">
        <v>327725</v>
      </c>
    </row>
    <row r="316" spans="1:12" ht="13.9" customHeight="1" x14ac:dyDescent="0.2">
      <c r="A316" s="153" t="s">
        <v>25</v>
      </c>
      <c r="B316" s="154"/>
      <c r="C316" s="155"/>
      <c r="D316" s="108"/>
      <c r="E316" s="108"/>
      <c r="F316" s="419">
        <v>38949.14</v>
      </c>
      <c r="G316" s="319">
        <v>68700</v>
      </c>
      <c r="H316" s="319">
        <v>99550</v>
      </c>
      <c r="I316" s="319">
        <v>359800</v>
      </c>
      <c r="J316" s="319">
        <v>57510</v>
      </c>
      <c r="K316" s="319">
        <v>59740</v>
      </c>
      <c r="L316" s="319">
        <v>76270</v>
      </c>
    </row>
    <row r="317" spans="1:12" ht="13.9" customHeight="1" x14ac:dyDescent="0.2">
      <c r="A317" s="153" t="s">
        <v>136</v>
      </c>
      <c r="B317" s="154"/>
      <c r="C317" s="155"/>
      <c r="D317" s="108"/>
      <c r="E317" s="108"/>
      <c r="F317" s="419">
        <v>43669.38</v>
      </c>
      <c r="G317" s="319">
        <v>32920</v>
      </c>
      <c r="H317" s="319">
        <v>30100</v>
      </c>
      <c r="I317" s="319">
        <v>24100</v>
      </c>
      <c r="J317" s="319">
        <v>50600</v>
      </c>
      <c r="K317" s="319">
        <v>50600</v>
      </c>
      <c r="L317" s="319">
        <v>34100</v>
      </c>
    </row>
    <row r="318" spans="1:12" ht="13.9" customHeight="1" x14ac:dyDescent="0.25">
      <c r="A318" s="170" t="s">
        <v>135</v>
      </c>
      <c r="B318" s="171"/>
      <c r="C318" s="172"/>
      <c r="D318" s="173"/>
      <c r="E318" s="173"/>
      <c r="F318" s="420">
        <v>381365.06</v>
      </c>
      <c r="G318" s="322">
        <v>402825</v>
      </c>
      <c r="H318" s="322">
        <v>448445</v>
      </c>
      <c r="I318" s="322">
        <v>713360</v>
      </c>
      <c r="J318" s="322">
        <v>436760</v>
      </c>
      <c r="K318" s="322">
        <v>436760</v>
      </c>
      <c r="L318" s="322">
        <v>438095</v>
      </c>
    </row>
    <row r="319" spans="1:12" ht="12.75" customHeight="1" x14ac:dyDescent="0.2">
      <c r="A319" s="52"/>
      <c r="B319" s="53"/>
      <c r="C319" s="46"/>
      <c r="D319" s="4"/>
      <c r="E319" s="4"/>
      <c r="F319" s="285"/>
      <c r="G319" s="323"/>
      <c r="H319" s="323"/>
      <c r="I319" s="323"/>
      <c r="J319" s="323"/>
      <c r="K319" s="323"/>
      <c r="L319" s="323"/>
    </row>
    <row r="320" spans="1:12" ht="14.25" x14ac:dyDescent="0.2">
      <c r="A320" s="153" t="s">
        <v>22</v>
      </c>
      <c r="B320" s="154"/>
      <c r="C320" s="155"/>
      <c r="D320" s="109"/>
      <c r="E320" s="109"/>
      <c r="F320" s="421">
        <v>381221.79</v>
      </c>
      <c r="G320" s="324">
        <v>367825</v>
      </c>
      <c r="H320" s="324">
        <v>381505</v>
      </c>
      <c r="I320" s="324">
        <v>407470</v>
      </c>
      <c r="J320" s="324">
        <v>426500</v>
      </c>
      <c r="K320" s="324">
        <v>426500</v>
      </c>
      <c r="L320" s="324">
        <v>427835</v>
      </c>
    </row>
    <row r="321" spans="1:12" ht="14.25" x14ac:dyDescent="0.2">
      <c r="A321" s="153" t="s">
        <v>21</v>
      </c>
      <c r="B321" s="154"/>
      <c r="C321" s="155"/>
      <c r="D321" s="109"/>
      <c r="E321" s="109"/>
      <c r="F321" s="421">
        <v>7085.3</v>
      </c>
      <c r="G321" s="324">
        <v>0</v>
      </c>
      <c r="H321" s="324">
        <v>0</v>
      </c>
      <c r="I321" s="324">
        <v>156480</v>
      </c>
      <c r="J321" s="324"/>
      <c r="K321" s="324"/>
      <c r="L321" s="324"/>
    </row>
    <row r="322" spans="1:12" ht="14.25" x14ac:dyDescent="0.2">
      <c r="A322" s="156" t="s">
        <v>123</v>
      </c>
      <c r="B322" s="157"/>
      <c r="C322" s="158"/>
      <c r="D322" s="109"/>
      <c r="E322" s="109"/>
      <c r="F322" s="421">
        <v>7248.51</v>
      </c>
      <c r="G322" s="324">
        <v>30500</v>
      </c>
      <c r="H322" s="324">
        <v>66940</v>
      </c>
      <c r="I322" s="324">
        <v>155000</v>
      </c>
      <c r="J322" s="324">
        <v>10260</v>
      </c>
      <c r="K322" s="324">
        <v>10260</v>
      </c>
      <c r="L322" s="324">
        <v>10260</v>
      </c>
    </row>
    <row r="323" spans="1:12" ht="14.25" x14ac:dyDescent="0.2">
      <c r="A323" s="156" t="s">
        <v>125</v>
      </c>
      <c r="B323" s="157"/>
      <c r="C323" s="158"/>
      <c r="D323" s="109"/>
      <c r="E323" s="109"/>
      <c r="F323" s="421">
        <v>4409.8999999999996</v>
      </c>
      <c r="G323" s="324">
        <v>4500</v>
      </c>
      <c r="H323" s="324"/>
      <c r="I323" s="324"/>
      <c r="J323" s="324"/>
      <c r="K323" s="324"/>
      <c r="L323" s="324"/>
    </row>
    <row r="324" spans="1:12" ht="15.75" thickBot="1" x14ac:dyDescent="0.3">
      <c r="A324" s="169" t="s">
        <v>23</v>
      </c>
      <c r="B324" s="167"/>
      <c r="C324" s="168"/>
      <c r="D324" s="136"/>
      <c r="E324" s="136"/>
      <c r="F324" s="422">
        <v>399965.5</v>
      </c>
      <c r="G324" s="400">
        <v>402825</v>
      </c>
      <c r="H324" s="400">
        <v>448445</v>
      </c>
      <c r="I324" s="400">
        <v>436760</v>
      </c>
      <c r="J324" s="400">
        <v>436760</v>
      </c>
      <c r="K324" s="400">
        <v>436760</v>
      </c>
      <c r="L324" s="400">
        <v>438095</v>
      </c>
    </row>
    <row r="325" spans="1:12" ht="17.25" thickTop="1" thickBot="1" x14ac:dyDescent="0.3">
      <c r="A325" s="162"/>
      <c r="B325" s="163"/>
      <c r="C325" s="164"/>
      <c r="D325" s="165"/>
      <c r="E325" s="165"/>
      <c r="F325" s="423"/>
      <c r="G325" s="165"/>
      <c r="H325" s="393"/>
      <c r="I325" s="393" t="s">
        <v>169</v>
      </c>
      <c r="J325" s="393" t="s">
        <v>169</v>
      </c>
      <c r="K325" s="393"/>
      <c r="L325" s="393"/>
    </row>
    <row r="326" spans="1:12" ht="12" hidden="1" thickTop="1" x14ac:dyDescent="0.2">
      <c r="F326" s="424"/>
    </row>
    <row r="327" spans="1:12" ht="13.5" hidden="1" thickTop="1" x14ac:dyDescent="0.2">
      <c r="C327" s="79">
        <f>PMT(3.8%/12,144,10000000,0,0)</f>
        <v>-86584.975452430488</v>
      </c>
      <c r="F327" s="424"/>
    </row>
    <row r="328" spans="1:12" ht="12" hidden="1" thickTop="1" x14ac:dyDescent="0.2">
      <c r="B328" s="77" t="s">
        <v>47</v>
      </c>
      <c r="C328" s="80">
        <f>+C327*-144</f>
        <v>12468236.465149991</v>
      </c>
      <c r="F328" s="424"/>
    </row>
    <row r="329" spans="1:12" ht="12" hidden="1" thickTop="1" x14ac:dyDescent="0.2">
      <c r="B329" s="77" t="s">
        <v>46</v>
      </c>
      <c r="C329" s="81">
        <f>+C327*-12</f>
        <v>1039019.7054291659</v>
      </c>
      <c r="F329" s="424"/>
    </row>
    <row r="330" spans="1:12" ht="12" hidden="1" thickTop="1" x14ac:dyDescent="0.2">
      <c r="B330" s="77" t="s">
        <v>48</v>
      </c>
      <c r="C330" s="81" t="e">
        <f>+#REF!</f>
        <v>#REF!</v>
      </c>
      <c r="F330" s="424"/>
    </row>
    <row r="331" spans="1:12" ht="14.25" hidden="1" customHeight="1" x14ac:dyDescent="0.2">
      <c r="B331" s="77" t="s">
        <v>49</v>
      </c>
      <c r="C331" s="81" t="e">
        <f>+C330*12</f>
        <v>#REF!</v>
      </c>
      <c r="F331" s="424"/>
    </row>
    <row r="332" spans="1:12" ht="16.5" hidden="1" customHeight="1" x14ac:dyDescent="0.2">
      <c r="B332" s="77" t="s">
        <v>50</v>
      </c>
      <c r="C332" s="81">
        <v>69444.44</v>
      </c>
      <c r="F332" s="424"/>
    </row>
    <row r="333" spans="1:12" ht="11.25" hidden="1" customHeight="1" thickTop="1" x14ac:dyDescent="0.2">
      <c r="B333" s="77" t="s">
        <v>51</v>
      </c>
      <c r="C333" s="81">
        <f>+C332*12</f>
        <v>833333.28</v>
      </c>
      <c r="F333" s="424"/>
    </row>
    <row r="334" spans="1:12" ht="12" hidden="1" thickTop="1" x14ac:dyDescent="0.2">
      <c r="B334" s="82"/>
      <c r="C334" s="39"/>
      <c r="F334" s="424"/>
    </row>
    <row r="335" spans="1:12" ht="12" hidden="1" thickTop="1" x14ac:dyDescent="0.2">
      <c r="B335" s="83" t="s">
        <v>62</v>
      </c>
      <c r="C335" s="84"/>
      <c r="F335" s="424"/>
    </row>
    <row r="336" spans="1:12" ht="15.75" hidden="1" thickTop="1" x14ac:dyDescent="0.2">
      <c r="B336" s="85" t="s">
        <v>58</v>
      </c>
      <c r="C336" s="86">
        <f>PMT(4%/12,156,15000000,0,0)</f>
        <v>-123467.42335591247</v>
      </c>
      <c r="F336" s="424"/>
    </row>
    <row r="337" spans="1:6" ht="15.75" hidden="1" thickTop="1" x14ac:dyDescent="0.2">
      <c r="B337" s="85" t="s">
        <v>59</v>
      </c>
      <c r="C337" s="87">
        <f>(+C336*12)*-1</f>
        <v>1481609.0802709498</v>
      </c>
      <c r="F337" s="424"/>
    </row>
    <row r="338" spans="1:6" ht="15.75" hidden="1" thickTop="1" x14ac:dyDescent="0.2">
      <c r="B338" s="85" t="s">
        <v>60</v>
      </c>
      <c r="C338" s="87">
        <f>+C337-C339</f>
        <v>231609.08027094975</v>
      </c>
      <c r="F338" s="424"/>
    </row>
    <row r="339" spans="1:6" ht="16.5" hidden="1" thickTop="1" thickBot="1" x14ac:dyDescent="0.25">
      <c r="B339" s="88" t="s">
        <v>61</v>
      </c>
      <c r="C339" s="89">
        <f>+((15000000/144)*12)</f>
        <v>1250000</v>
      </c>
      <c r="F339" s="424"/>
    </row>
    <row r="340" spans="1:6" ht="12" thickTop="1" x14ac:dyDescent="0.2">
      <c r="B340" s="39"/>
      <c r="C340" s="39"/>
      <c r="F340" s="424"/>
    </row>
    <row r="341" spans="1:6" x14ac:dyDescent="0.2">
      <c r="B341" s="39"/>
      <c r="C341" s="39"/>
      <c r="F341" s="424"/>
    </row>
    <row r="342" spans="1:6" x14ac:dyDescent="0.2">
      <c r="B342" s="39"/>
      <c r="C342" s="39"/>
      <c r="F342" s="424"/>
    </row>
    <row r="343" spans="1:6" hidden="1" x14ac:dyDescent="0.2">
      <c r="B343" s="39"/>
      <c r="C343" s="39"/>
      <c r="F343" s="424"/>
    </row>
    <row r="344" spans="1:6" x14ac:dyDescent="0.2">
      <c r="B344" s="39"/>
      <c r="C344" s="39"/>
      <c r="F344" s="424"/>
    </row>
    <row r="345" spans="1:6" x14ac:dyDescent="0.2">
      <c r="B345" s="39"/>
      <c r="C345" s="39"/>
      <c r="F345" s="424"/>
    </row>
    <row r="346" spans="1:6" x14ac:dyDescent="0.2">
      <c r="B346" s="39"/>
      <c r="C346" s="39"/>
      <c r="F346" s="424"/>
    </row>
    <row r="347" spans="1:6" x14ac:dyDescent="0.2">
      <c r="B347" s="39"/>
      <c r="C347" s="39"/>
    </row>
    <row r="348" spans="1:6" ht="12.75" hidden="1" x14ac:dyDescent="0.2">
      <c r="A348" s="90"/>
      <c r="B348" s="39"/>
      <c r="C348" s="39"/>
    </row>
    <row r="353" hidden="1" x14ac:dyDescent="0.2"/>
    <row r="358" hidden="1" x14ac:dyDescent="0.2"/>
    <row r="359" hidden="1" x14ac:dyDescent="0.2"/>
    <row r="368" hidden="1" x14ac:dyDescent="0.2"/>
    <row r="369" spans="2:3" hidden="1" x14ac:dyDescent="0.2"/>
    <row r="372" spans="2:3" x14ac:dyDescent="0.2">
      <c r="B372" s="39"/>
      <c r="C372" s="39"/>
    </row>
    <row r="373" spans="2:3" x14ac:dyDescent="0.2">
      <c r="B373" s="39"/>
      <c r="C373" s="39"/>
    </row>
    <row r="374" spans="2:3" x14ac:dyDescent="0.2">
      <c r="B374" s="39"/>
      <c r="C374" s="39"/>
    </row>
    <row r="375" spans="2:3" x14ac:dyDescent="0.2">
      <c r="B375" s="39"/>
      <c r="C375" s="39"/>
    </row>
    <row r="376" spans="2:3" x14ac:dyDescent="0.2">
      <c r="B376" s="39"/>
      <c r="C376" s="39"/>
    </row>
    <row r="377" spans="2:3" x14ac:dyDescent="0.2">
      <c r="B377" s="39"/>
      <c r="C377" s="39"/>
    </row>
    <row r="378" spans="2:3" x14ac:dyDescent="0.2">
      <c r="B378" s="39"/>
      <c r="C378" s="39"/>
    </row>
    <row r="379" spans="2:3" x14ac:dyDescent="0.2">
      <c r="B379" s="39"/>
      <c r="C379" s="39"/>
    </row>
    <row r="380" spans="2:3" x14ac:dyDescent="0.2">
      <c r="B380" s="39"/>
      <c r="C380" s="39"/>
    </row>
    <row r="381" spans="2:3" x14ac:dyDescent="0.2">
      <c r="B381" s="39"/>
      <c r="C381" s="39"/>
    </row>
    <row r="382" spans="2:3" hidden="1" x14ac:dyDescent="0.2">
      <c r="B382" s="39"/>
      <c r="C382" s="39"/>
    </row>
    <row r="383" spans="2:3" hidden="1" x14ac:dyDescent="0.2">
      <c r="B383" s="39"/>
      <c r="C383" s="39"/>
    </row>
    <row r="384" spans="2:3" x14ac:dyDescent="0.2">
      <c r="B384" s="39"/>
      <c r="C384" s="39"/>
    </row>
    <row r="385" spans="2:3" x14ac:dyDescent="0.2">
      <c r="B385" s="39"/>
      <c r="C385" s="39"/>
    </row>
    <row r="386" spans="2:3" x14ac:dyDescent="0.2">
      <c r="B386" s="39"/>
      <c r="C386" s="39"/>
    </row>
    <row r="387" spans="2:3" x14ac:dyDescent="0.2">
      <c r="B387" s="39"/>
      <c r="C387" s="39"/>
    </row>
    <row r="388" spans="2:3" x14ac:dyDescent="0.2">
      <c r="B388" s="39"/>
      <c r="C388" s="39"/>
    </row>
    <row r="389" spans="2:3" x14ac:dyDescent="0.2">
      <c r="B389" s="39"/>
      <c r="C389" s="39"/>
    </row>
    <row r="390" spans="2:3" x14ac:dyDescent="0.2">
      <c r="B390" s="39"/>
      <c r="C390" s="39"/>
    </row>
    <row r="391" spans="2:3" x14ac:dyDescent="0.2">
      <c r="B391" s="39"/>
      <c r="C391" s="39"/>
    </row>
    <row r="392" spans="2:3" x14ac:dyDescent="0.2">
      <c r="B392" s="39"/>
      <c r="C392" s="39"/>
    </row>
    <row r="393" spans="2:3" x14ac:dyDescent="0.2">
      <c r="B393" s="39"/>
      <c r="C393" s="39"/>
    </row>
    <row r="394" spans="2:3" x14ac:dyDescent="0.2">
      <c r="B394" s="39"/>
      <c r="C394" s="39"/>
    </row>
    <row r="395" spans="2:3" x14ac:dyDescent="0.2">
      <c r="B395" s="39"/>
      <c r="C395" s="39"/>
    </row>
    <row r="396" spans="2:3" x14ac:dyDescent="0.2">
      <c r="B396" s="39"/>
      <c r="C396" s="39"/>
    </row>
    <row r="397" spans="2:3" x14ac:dyDescent="0.2">
      <c r="B397" s="39"/>
      <c r="C397" s="39"/>
    </row>
    <row r="398" spans="2:3" x14ac:dyDescent="0.2">
      <c r="B398" s="39"/>
      <c r="C398" s="39"/>
    </row>
    <row r="399" spans="2:3" x14ac:dyDescent="0.2">
      <c r="B399" s="39"/>
      <c r="C399" s="39"/>
    </row>
    <row r="400" spans="2:3" x14ac:dyDescent="0.2">
      <c r="B400" s="39"/>
      <c r="C400" s="39"/>
    </row>
    <row r="401" spans="2:3" x14ac:dyDescent="0.2">
      <c r="B401" s="39"/>
      <c r="C401" s="39"/>
    </row>
    <row r="402" spans="2:3" ht="19.5" customHeight="1" x14ac:dyDescent="0.2">
      <c r="B402" s="39"/>
      <c r="C402" s="39"/>
    </row>
    <row r="403" spans="2:3" x14ac:dyDescent="0.2">
      <c r="B403" s="39"/>
      <c r="C403" s="39"/>
    </row>
    <row r="408" spans="2:3" ht="17.25" customHeight="1" x14ac:dyDescent="0.2"/>
  </sheetData>
  <dataConsolidate>
    <dataRefs count="2">
      <dataRef ref="A56:J64" sheet="výdavky"/>
      <dataRef ref="A332:J334" sheet="výdavky"/>
    </dataRefs>
  </dataConsolidate>
  <phoneticPr fontId="0" type="noConversion"/>
  <printOptions horizontalCentered="1"/>
  <pageMargins left="0.55000000000000004" right="0.19685039370078741" top="0.47" bottom="0.98425196850393704" header="0.51181102362204722" footer="0.51181102362204722"/>
  <pageSetup paperSize="9" orientation="landscape" r:id="rId1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príjmy</vt:lpstr>
      <vt:lpstr>Hárok1</vt:lpstr>
      <vt:lpstr>výdavky</vt:lpstr>
      <vt:lpstr>výdavky!Názvy_tlače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STREČANSKÁ Katarína</cp:lastModifiedBy>
  <cp:lastPrinted>2015-11-25T12:49:58Z</cp:lastPrinted>
  <dcterms:modified xsi:type="dcterms:W3CDTF">2015-12-15T12:09:26Z</dcterms:modified>
</cp:coreProperties>
</file>